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4F1B6A9-EA27-4A34-9540-141F64626348}" xr6:coauthVersionLast="45" xr6:coauthVersionMax="45" xr10:uidLastSave="{00000000-0000-0000-0000-000000000000}"/>
  <workbookProtection workbookAlgorithmName="SHA-512" workbookHashValue="+eoJQHjlqaCYBEEFYp1pyGRyGqrAeNRI/Zde92kwEWiRW9ZzQbQId55v3lVkBEBACWjSHS/p5Xqzq5nyAqMqeA==" workbookSaltValue="ahRB1634daJ4fIbUsJnlMQ==" workbookSpinCount="100000" lockStructure="1"/>
  <bookViews>
    <workbookView xWindow="-110" yWindow="-110" windowWidth="19420" windowHeight="10420" activeTab="4" xr2:uid="{00000000-000D-0000-FFFF-FFFF00000000}"/>
  </bookViews>
  <sheets>
    <sheet name="BIT" sheetId="1" r:id="rId1"/>
    <sheet name="PF" sheetId="2" r:id="rId2"/>
    <sheet name="Anexa A1" sheetId="3" r:id="rId3"/>
    <sheet name="Anexa A2" sheetId="4" r:id="rId4"/>
    <sheet name="Anexa A3" sheetId="5" r:id="rId5"/>
  </sheets>
  <definedNames>
    <definedName name="_xlnm.Print_Area" localSheetId="3">'Anexa A2'!$A$1:$D$32</definedName>
    <definedName name="_xlnm.Print_Area" localSheetId="4">'Anexa A3'!$A$1:$D$38</definedName>
    <definedName name="_xlnm.Print_Area" localSheetId="0">BIT!$A$1:$E$74</definedName>
    <definedName name="_xlnm.Print_Area" localSheetId="1">PF!$A$1:$D$12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5" l="1"/>
  <c r="C28" i="5"/>
  <c r="D25" i="5"/>
  <c r="D36" i="5" s="1"/>
  <c r="C25" i="5"/>
  <c r="C36" i="5" s="1"/>
  <c r="C38" i="5" s="1"/>
  <c r="D19" i="5"/>
  <c r="C19" i="5"/>
  <c r="D27" i="4"/>
  <c r="C27" i="4"/>
  <c r="D21" i="4"/>
  <c r="C21" i="4"/>
  <c r="D18" i="4"/>
  <c r="C18" i="4"/>
  <c r="D44" i="3"/>
  <c r="C44" i="3"/>
  <c r="D41" i="3"/>
  <c r="C41" i="3"/>
  <c r="D36" i="3"/>
  <c r="D29" i="3"/>
  <c r="C29" i="3"/>
  <c r="D16" i="3"/>
  <c r="C16" i="3"/>
  <c r="D10" i="3"/>
  <c r="C10" i="3"/>
  <c r="D49" i="3" l="1"/>
  <c r="C21" i="5"/>
  <c r="D28" i="4"/>
  <c r="C28" i="4"/>
  <c r="C49" i="3"/>
  <c r="E14" i="1"/>
  <c r="E13" i="1"/>
  <c r="E63" i="1"/>
  <c r="E62" i="1"/>
  <c r="E56" i="1"/>
  <c r="E57" i="1"/>
  <c r="E58" i="1"/>
  <c r="E59" i="1"/>
  <c r="E60" i="1"/>
  <c r="E55" i="1"/>
  <c r="E54" i="1"/>
  <c r="E52" i="1"/>
  <c r="E51" i="1"/>
  <c r="E44" i="1"/>
  <c r="E45" i="1"/>
  <c r="E46" i="1"/>
  <c r="E47" i="1"/>
  <c r="E48" i="1"/>
  <c r="E43" i="1"/>
  <c r="E39" i="1"/>
  <c r="E40" i="1"/>
  <c r="E38" i="1"/>
  <c r="E35" i="1"/>
  <c r="E34" i="1"/>
  <c r="E27" i="1"/>
  <c r="E28" i="1"/>
  <c r="E29" i="1"/>
  <c r="E30" i="1"/>
  <c r="E31" i="1"/>
  <c r="E32" i="1"/>
  <c r="E26" i="1"/>
  <c r="E20" i="1"/>
  <c r="E21" i="1"/>
  <c r="E22" i="1"/>
  <c r="E23" i="1"/>
  <c r="E24" i="1"/>
  <c r="E19" i="1"/>
  <c r="E15" i="1"/>
  <c r="E12" i="1"/>
  <c r="E66" i="1"/>
  <c r="C51" i="3" l="1"/>
  <c r="C30" i="4"/>
  <c r="C33" i="1"/>
  <c r="F41" i="1" s="1"/>
  <c r="C41" i="1" s="1"/>
  <c r="E68" i="1" l="1"/>
  <c r="B5" i="2"/>
  <c r="B12" i="2"/>
  <c r="C12" i="2" s="1"/>
  <c r="D8" i="2" l="1"/>
  <c r="D6" i="2"/>
  <c r="D7" i="2"/>
  <c r="C5" i="2"/>
  <c r="C9" i="2" s="1"/>
  <c r="D4" i="2"/>
  <c r="C61" i="1"/>
  <c r="E53" i="1"/>
  <c r="D53" i="1"/>
  <c r="D49" i="1" s="1"/>
  <c r="C53" i="1"/>
  <c r="C50" i="1"/>
  <c r="C11" i="1"/>
  <c r="D61" i="1"/>
  <c r="E61" i="1"/>
  <c r="D50" i="1"/>
  <c r="E50" i="1"/>
  <c r="D42" i="1"/>
  <c r="E42" i="1"/>
  <c r="C42" i="1"/>
  <c r="D37" i="1"/>
  <c r="D36" i="1" s="1"/>
  <c r="E37" i="1"/>
  <c r="E36" i="1" s="1"/>
  <c r="C37" i="1"/>
  <c r="C36" i="1" s="1"/>
  <c r="D11" i="1"/>
  <c r="E11" i="1"/>
  <c r="D33" i="1"/>
  <c r="E33" i="1"/>
  <c r="D25" i="1"/>
  <c r="E25" i="1"/>
  <c r="C25" i="1"/>
  <c r="C17" i="1" s="1"/>
  <c r="D18" i="1"/>
  <c r="D17" i="1" s="1"/>
  <c r="E18" i="1"/>
  <c r="C18" i="1"/>
  <c r="C49" i="1" l="1"/>
  <c r="D64" i="1"/>
  <c r="D67" i="1" s="1"/>
  <c r="E49" i="1"/>
  <c r="E17" i="1"/>
  <c r="C64" i="1"/>
  <c r="D5" i="2"/>
  <c r="B9" i="2"/>
  <c r="B10" i="2" s="1"/>
  <c r="E64" i="1" l="1"/>
  <c r="C67" i="1"/>
  <c r="F65" i="1"/>
  <c r="C65" i="1" s="1"/>
  <c r="D9" i="2"/>
  <c r="D73" i="1" l="1"/>
  <c r="C73" i="1" s="1"/>
  <c r="C70" i="1"/>
  <c r="D72" i="1" s="1"/>
  <c r="E67" i="1"/>
  <c r="D74" i="1" l="1"/>
  <c r="C74" i="1" s="1"/>
  <c r="C72" i="1"/>
</calcChain>
</file>

<file path=xl/sharedStrings.xml><?xml version="1.0" encoding="utf-8"?>
<sst xmlns="http://schemas.openxmlformats.org/spreadsheetml/2006/main" count="232" uniqueCount="201">
  <si>
    <t>Buget Indicativ - HG 907/2016</t>
  </si>
  <si>
    <t>MINISTERUL AGRICULTURII ŞI DEZVOLTĂRII RURALE</t>
  </si>
  <si>
    <t>AGENŢIA PENTRU FINANŢAREA INVESTIŢIILOR RURAL</t>
  </si>
  <si>
    <t>Denumirea Capitolelor</t>
  </si>
  <si>
    <t>Cheltuieli eligibile</t>
  </si>
  <si>
    <t>Cheltuieli neeligibile</t>
  </si>
  <si>
    <t>Total</t>
  </si>
  <si>
    <t>EURO</t>
  </si>
  <si>
    <t>Obţinerea terenului</t>
  </si>
  <si>
    <t>Amenajarea terenului</t>
  </si>
  <si>
    <t>Amenajari pentru protecţia mediului şi aducerea terenului la starea iniţială</t>
  </si>
  <si>
    <t>Cheltuieli pentru relocarea/protecţia utilităţilor</t>
  </si>
  <si>
    <t>Capitolul 2 Cheltuieli pentru asigurarea utilităţilor necesare obiectivului de investiţii</t>
  </si>
  <si>
    <t>3.1.1</t>
  </si>
  <si>
    <t>3.1.2</t>
  </si>
  <si>
    <t>3.1.3</t>
  </si>
  <si>
    <t>3.5.1</t>
  </si>
  <si>
    <t>3.5.2</t>
  </si>
  <si>
    <t>3.5.3</t>
  </si>
  <si>
    <t>3.5.4</t>
  </si>
  <si>
    <t>3.5.5</t>
  </si>
  <si>
    <t>3.5.6</t>
  </si>
  <si>
    <t>Studii</t>
  </si>
  <si>
    <t>Studii de teren</t>
  </si>
  <si>
    <t>Raport privind impactul asupra mediului</t>
  </si>
  <si>
    <t>Alte studii specifice</t>
  </si>
  <si>
    <t>Documentaţii-suport şi cheltuieli pentru obţinerea de avize, acorduri şi autorizaţii</t>
  </si>
  <si>
    <t>Expertizare tehnică</t>
  </si>
  <si>
    <t>Certificarea performanţei energetice şi auditul energetic al clădirilor</t>
  </si>
  <si>
    <t>Proiectare</t>
  </si>
  <si>
    <t>Temă de proiectare</t>
  </si>
  <si>
    <t>Studiu de prefezabilitate</t>
  </si>
  <si>
    <t>Studiu de fezabilitate/documentaţie de avizare a lucrărilor de intervenţii şi deviz general</t>
  </si>
  <si>
    <t>Documentaţiile tehnice necesare în vederea obţinerii avizelor/acordurilor/autorizaţiilor</t>
  </si>
  <si>
    <t>Verificarea tehnică de calitate a proiectului tehnic şi a detaliilor de execuţie</t>
  </si>
  <si>
    <t>Proiect tehnic şi detalii de execuţie</t>
  </si>
  <si>
    <t>Organizarea procedurilor de achiziţie</t>
  </si>
  <si>
    <t>Verificare încadrare cheltuieli capitolul 3</t>
  </si>
  <si>
    <t>3.8.1.1</t>
  </si>
  <si>
    <t>3.8.1.2</t>
  </si>
  <si>
    <t>3.7.1</t>
  </si>
  <si>
    <t>3.7.2</t>
  </si>
  <si>
    <t>3.8.1</t>
  </si>
  <si>
    <t>3.8.2</t>
  </si>
  <si>
    <t>pentru participarea proiectantului la fazele incluse în programul de control al lucrărilor de execuţie, avizat de către Inspectoratul de Stat în Construcţii</t>
  </si>
  <si>
    <t>Dirigenţie de şantier</t>
  </si>
  <si>
    <t>Consultanţă</t>
  </si>
  <si>
    <t>Managementul de proiect pentru obiectivul de investiţii</t>
  </si>
  <si>
    <t>Auditul financiar</t>
  </si>
  <si>
    <t xml:space="preserve">Asistenţă tehnică </t>
  </si>
  <si>
    <t>Asistenţă tehnică din partea proiectantului</t>
  </si>
  <si>
    <t>pe perioada de execuţie a lucrărilor</t>
  </si>
  <si>
    <t>Capitolul 4 Cheltuieli pentru investiția de bază</t>
  </si>
  <si>
    <t>Construcţii şi instalaţii</t>
  </si>
  <si>
    <t>Montaj utilaje, echipamente tehnologice şi funcţionale</t>
  </si>
  <si>
    <t>Utilaje, echipamente tehnologice şi funcţionale care necesită montaj</t>
  </si>
  <si>
    <t>Utilaje, echipamente tehnologice şi funcţionale care nu necesită montaj şi echipamente de transport</t>
  </si>
  <si>
    <t>Dotări</t>
  </si>
  <si>
    <t>Active necorporale</t>
  </si>
  <si>
    <t>5.1.1</t>
  </si>
  <si>
    <t>5.1.2</t>
  </si>
  <si>
    <t>5.2.1</t>
  </si>
  <si>
    <t>5.2.2</t>
  </si>
  <si>
    <t>5.2.3</t>
  </si>
  <si>
    <t>5.2.4</t>
  </si>
  <si>
    <t>5.2.5</t>
  </si>
  <si>
    <t>Organizare de şantier</t>
  </si>
  <si>
    <t>Lucrări de construcţii şi instalaţii aferente organizării de şantier</t>
  </si>
  <si>
    <t>Cheltuieli conexe orgănizării şantierului</t>
  </si>
  <si>
    <t>Comisioane, cote, taxe, costul creditului</t>
  </si>
  <si>
    <t>Comisioanele şi dobânzile aferente creditului băncii finanţatoare</t>
  </si>
  <si>
    <t>Cota aferentă ISC pentru controlul calităţii lucrărilor de construcţii</t>
  </si>
  <si>
    <t>Cota aferentă Casei Sociale a Constructorilor - CSC</t>
  </si>
  <si>
    <t>Taxe pentru acorduri, avize conforme şi autorizaţia de construire/desfiinţare</t>
  </si>
  <si>
    <t>Cheltuieli diverse şi neprevăzute</t>
  </si>
  <si>
    <t>Cheltuieli pentru informare şi publicitate</t>
  </si>
  <si>
    <t>Cota aferentă ISC pentru controlul statului în amenajarea teritoriului, urbanism şi pentru autorizarea lucrărilor de construcţii</t>
  </si>
  <si>
    <t>Capitolul 6 Cheltuieli pentru probe tehnologice și teste</t>
  </si>
  <si>
    <t>Pregătirea personalului de exploatare</t>
  </si>
  <si>
    <t>Probe tehnologice şi teste</t>
  </si>
  <si>
    <t>TOTAL GENERAL</t>
  </si>
  <si>
    <t>Verificare actualizare</t>
  </si>
  <si>
    <t>ACTUALIZARE Cheltuieli Eligibile (max 5%)</t>
  </si>
  <si>
    <t>TOTAL GENERAL CU ACTUALIZARE</t>
  </si>
  <si>
    <t>Valoare TVA</t>
  </si>
  <si>
    <t>VALOARE ELIGIBILĂ</t>
  </si>
  <si>
    <t>VALOARE NEELIGIBILĂ</t>
  </si>
  <si>
    <t>VALOARE TOTALĂ</t>
  </si>
  <si>
    <t>TOTAL GENERAL inclusiv TVA</t>
  </si>
  <si>
    <t>LEI</t>
  </si>
  <si>
    <t>Curs  EURO</t>
  </si>
  <si>
    <t>Data întocmirii devizului general din SF/DALI</t>
  </si>
  <si>
    <t>Măsura</t>
  </si>
  <si>
    <t>Capitolul 1 Cheltuieli pentru obţinerea şi amenajarea terenului</t>
  </si>
  <si>
    <t xml:space="preserve">Capitolul 3 Cheltuieli pentru proiectare şi asistenţă tehnică </t>
  </si>
  <si>
    <t xml:space="preserve">Capitolul 5 Alte cheltuieli </t>
  </si>
  <si>
    <t>Plan Financiar</t>
  </si>
  <si>
    <t>TOTAL</t>
  </si>
  <si>
    <t>Ajutor public nerambursabil (contribuţie UE şi cofinanţare naţională)</t>
  </si>
  <si>
    <t>Cofinanțare privată, din care:</t>
  </si>
  <si>
    <t>Buget local</t>
  </si>
  <si>
    <t>TOTAL PROIECT</t>
  </si>
  <si>
    <t>Procent contribuţie publică</t>
  </si>
  <si>
    <t>Avans solicitat</t>
  </si>
  <si>
    <t>Procent avans solicitat ca procent din ajutorul public nerambursabil</t>
  </si>
  <si>
    <t>împrumuturi</t>
  </si>
  <si>
    <t xml:space="preserve"> autofinanțare</t>
  </si>
  <si>
    <t>AGENŢIA PENTRU FINANŢAREA INVESTIŢIILOR RURALE</t>
  </si>
  <si>
    <t>Anexa A1</t>
  </si>
  <si>
    <t>Deviz financiar- Capitolul 3 - Cheltuieli pentru proiectare şi asistenţa tehnică - EURO</t>
  </si>
  <si>
    <t xml:space="preserve">                     AGENŢIA PENTRU FINANŢAREA INVESTIŢIILOR RURALE</t>
  </si>
  <si>
    <t>Cheltuieli pentru studii - total din care:</t>
  </si>
  <si>
    <t>3.1.2 Raport privind impactul asupra mediului</t>
  </si>
  <si>
    <t>3.1.3 Studii de specialitate necesare în funcţie de specificul investiţie</t>
  </si>
  <si>
    <t>Nr.crt</t>
  </si>
  <si>
    <t>Specificaţie</t>
  </si>
  <si>
    <t>Valoare eligibilă</t>
  </si>
  <si>
    <t>Valoare neeligibilă</t>
  </si>
  <si>
    <t>3.1.1 Studii de teren: studii geotehnice, geologice, hidrologice, hidrogeotehnice, fotogrammetrice, topografica şi de stabilitate ale terenului pe care se amplasează obiectivul de investiţie</t>
  </si>
  <si>
    <t>1. obţinerea/prelungirea valabilităţii ceritificatului de urbanism</t>
  </si>
  <si>
    <t>2. obţinerea/prelungirea valabilităţii autorizaţiei de construire/desfiinţare</t>
  </si>
  <si>
    <t>4. obţinerea certificatului de nomenclatură stradală şi adresă</t>
  </si>
  <si>
    <t>6. obţinerea actului administrativ al autorităţii competente pentru protecţia mediului</t>
  </si>
  <si>
    <t>7. obţinerea avizului de protecţie civilă</t>
  </si>
  <si>
    <t>8. avizul de specialitate în cazul obiectivelor de patrimoniu</t>
  </si>
  <si>
    <t>9. alte avize, acorduri şi autorizaţii</t>
  </si>
  <si>
    <t>3. obţinerea avizelor şi acordurilor pentru racorduri şi branşamente la reţele publice de alimentare cu apă, canalizare, alimentare cu gaze, alimentare cu agent termic, energie electrică, telefonie</t>
  </si>
  <si>
    <t>5. întocmirea documentaţiei, obţinerea numărului cadastral provizoriu şi înregistrarea terenului în cartea funciară</t>
  </si>
  <si>
    <t>Cheltuieli pentru expertizarea tehnică a construcţiilor existente, a structurilor şi/sau, după caz, a proiectelor tehnice, inclusiv întocmirea de către expertul tehnic a raportului de expertiză tehnică</t>
  </si>
  <si>
    <t>3.5.1 Temă de proiectare</t>
  </si>
  <si>
    <t>3.5.2 Studiu de prefezabilitate</t>
  </si>
  <si>
    <t>3.5.5 Verificarea tehnică de calitate a proiectului tehnic şi a detaliilor de execuţie</t>
  </si>
  <si>
    <t>3.5.6 Proiect tehnic şi detalii de execuţie</t>
  </si>
  <si>
    <t>Cheltuieli pentru certificarea performanţei energetice şi auditul energetic al clădirilor</t>
  </si>
  <si>
    <t>Cheltuieli pentru proiectare</t>
  </si>
  <si>
    <t>3.5.3 Studiu de fezabilitate/documentaţie de avizare a lucrărilor de intervenţii şi deviz general</t>
  </si>
  <si>
    <t>3.5.4 Documentaţiile tehnice necesare în vederea obţinerii avizelor/acordurilor/autorizaţiilor</t>
  </si>
  <si>
    <t>Cheltuieli aferente organizării şi derulării procedurilor de achiziţii publice</t>
  </si>
  <si>
    <t>4. Cheltuieli aferente organizării şi derulării procedurilor de achiziţii publice</t>
  </si>
  <si>
    <t>3.7.1 Managementul de proiect pentru obiectivul de investiţii</t>
  </si>
  <si>
    <t>3.7.2 Auditul financiar</t>
  </si>
  <si>
    <t>3.8.1. Asistenţă tehnică din partea proiectantului</t>
  </si>
  <si>
    <t>1.1. pe perioada de execuţie a lucrărilor</t>
  </si>
  <si>
    <t>1. Cheltuieli aferente întocmirii documentaţiei de atribuire şi multiplicării acesteia (exclusiv cele cumpărate de ofertanţi)</t>
  </si>
  <si>
    <t>2. Cheltuieli cu onorariile, transportul, cazarea şi diurna membrilor desemnaţi în comisiile de evaluare</t>
  </si>
  <si>
    <t>3. Anunţuri de intenţie, de participare şi de atribuire a contractelor, corespondenţă prin poştă, fax, poştă electronică în legătură cu procedurile de achiziţie publică</t>
  </si>
  <si>
    <t>Cheltuieli pentru consultanţă</t>
  </si>
  <si>
    <t>Cheltuieli pentru asistenţă tehnică</t>
  </si>
  <si>
    <t>1.2. pentru participarea proiectantului la fazele incluse în programul de control al lucrărilor de execuţie, avizat de către Inspectoratul de Stat în Construcţii</t>
  </si>
  <si>
    <t>3.8.2 Dirigenţie de şantier, asigurată de personal tehnic de specialitate, autorizat</t>
  </si>
  <si>
    <t>Total valoare fără TVA</t>
  </si>
  <si>
    <t>Valoare TVA (aferentă cheltuielilor eligibile şi neeligibile)</t>
  </si>
  <si>
    <t>TOTAL DEVIZ FINANCIAR 1 (inclusiv TVA)</t>
  </si>
  <si>
    <t>DEVIZ PE OBIECT *</t>
  </si>
  <si>
    <t>Anexa A2</t>
  </si>
  <si>
    <t>Nr.crt.</t>
  </si>
  <si>
    <t>Denumire</t>
  </si>
  <si>
    <t>Cap. 4 + Cheltuieli pentru investiţia de bază</t>
  </si>
  <si>
    <t>I - LUCRĂRI DE CONSTRUCŢII ŞI INSTALAŢII</t>
  </si>
  <si>
    <t>Valoarea pe categorii de lucrări, fară TVA - EURO</t>
  </si>
  <si>
    <t>4.1.2 Rezistenţă</t>
  </si>
  <si>
    <t>4.1.3 Arhitectură</t>
  </si>
  <si>
    <t>4.1.4 Instalaţii</t>
  </si>
  <si>
    <t>TOTAL I ( fără TVA)</t>
  </si>
  <si>
    <t>4.1.1 Terasamente, sistematizare pe verticală şi amenajări exterioare</t>
  </si>
  <si>
    <t>II - MONTAJ</t>
  </si>
  <si>
    <t>TOTAL II ( fără TVA)</t>
  </si>
  <si>
    <t>III - PROCURARE</t>
  </si>
  <si>
    <t>TOTAL III ( fără TVA)</t>
  </si>
  <si>
    <t>TOTAL ( TOTAL I + TOTAL II +TOTAL III) fără TVA</t>
  </si>
  <si>
    <t>TVA aferent cheltuielilor eligibile şi neeligibile</t>
  </si>
  <si>
    <t>TOTAL DEVIZ PE OBIECT (inclusiv TVA)</t>
  </si>
  <si>
    <t>*) Se înscrie denumirea obiectului de construcţie sau intervenţie</t>
  </si>
  <si>
    <t>Anexa A3</t>
  </si>
  <si>
    <t>Deviz capitolul 2- Cheltuieli pentru asigurarea utilităţilor necesare obiectivului - EURO</t>
  </si>
  <si>
    <t>Alimentare cu apă</t>
  </si>
  <si>
    <t>Canalizare</t>
  </si>
  <si>
    <t>Alimentare cu gaze naturale</t>
  </si>
  <si>
    <t>Alimentare cu agent termic</t>
  </si>
  <si>
    <t>Alimentare cu energie electrică</t>
  </si>
  <si>
    <t>Telecomunicaţii (telefonie, radio-tv,etc)</t>
  </si>
  <si>
    <t>Drumuri de acces</t>
  </si>
  <si>
    <t>Căi ferate industriale</t>
  </si>
  <si>
    <t>Alte utilități</t>
  </si>
  <si>
    <t>TOTAL DEVIZ CAPITOLUL 2</t>
  </si>
  <si>
    <t>Valoare TVA aferentă cheltuielilor eligibile şi neeligibile</t>
  </si>
  <si>
    <t>TOTAL DEVIZ CAPITOLUL 2 (inclusiv TVA)</t>
  </si>
  <si>
    <t>Deviz capitolul 5 - Alte cheltuieli - EURO</t>
  </si>
  <si>
    <t>5.1.2 Cheltuieli conexe organizării şantierului</t>
  </si>
  <si>
    <t>5.2.4. Cota aferentă Casei Sociale a Constructorilor - CSC</t>
  </si>
  <si>
    <t>Cheltuieli diverse și neprevăzute</t>
  </si>
  <si>
    <t>Cheltuieli pentru informare și publicitate</t>
  </si>
  <si>
    <t>5.2.1. Comisioanele şi dobânzile aferente creditului băncii finanţatoare</t>
  </si>
  <si>
    <t>5.1.1 Lucrări de construcţii şi instalaţii aferente organizării de şantier</t>
  </si>
  <si>
    <t>5.2.2. Cota aferentă ISC pentru controlul calităţii lucrărilor de construcţii</t>
  </si>
  <si>
    <t>5.2.3. Cota aferentă ISC pentru controlul statului în amenajarea teritoriului, urbanism şi pentru autorizarea lucrărilor de construcţii</t>
  </si>
  <si>
    <t>5.2.5. Taxe pentru acorduri, avize conforme şi autorizaţia de construire/desfiinţare</t>
  </si>
  <si>
    <t>TOTAL DEVIZ CAPITOLUL 5</t>
  </si>
  <si>
    <t>VALOARE TVA aferentă cheltuielilor eligibile şi neeligibile</t>
  </si>
  <si>
    <t>TOTAL DEVIZ CAPITOLUL 5 ( inclusiv TVA)</t>
  </si>
  <si>
    <t>M2/6B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</si>
</sst>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2" borderId="0" xfId="0" applyFill="1"/>
    <xf numFmtId="0" fontId="1" fillId="2" borderId="0" xfId="0" applyFont="1" applyFill="1"/>
    <xf numFmtId="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Protection="1">
      <protection locked="0"/>
    </xf>
    <xf numFmtId="0" fontId="2" fillId="0" borderId="1" xfId="0" applyFont="1" applyFill="1" applyBorder="1" applyProtection="1">
      <protection locked="0"/>
    </xf>
    <xf numFmtId="9" fontId="6" fillId="2" borderId="0" xfId="1" applyFont="1" applyFill="1"/>
    <xf numFmtId="0" fontId="0" fillId="0" borderId="1" xfId="0" applyBorder="1" applyProtection="1"/>
    <xf numFmtId="0" fontId="0" fillId="0" borderId="0" xfId="0" applyAlignment="1">
      <alignment wrapText="1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0" fillId="0" borderId="9" xfId="0" applyBorder="1"/>
    <xf numFmtId="0" fontId="0" fillId="0" borderId="1" xfId="0" applyFill="1" applyBorder="1"/>
    <xf numFmtId="0" fontId="0" fillId="0" borderId="9" xfId="0" applyFill="1" applyBorder="1"/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9" xfId="0" applyBorder="1" applyProtection="1">
      <protection locked="0"/>
    </xf>
    <xf numFmtId="0" fontId="3" fillId="0" borderId="5" xfId="0" applyFont="1" applyBorder="1" applyAlignment="1"/>
    <xf numFmtId="0" fontId="0" fillId="0" borderId="8" xfId="0" applyBorder="1"/>
    <xf numFmtId="0" fontId="2" fillId="0" borderId="9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0" fillId="3" borderId="0" xfId="0" applyFill="1"/>
    <xf numFmtId="0" fontId="0" fillId="0" borderId="23" xfId="0" applyBorder="1"/>
    <xf numFmtId="0" fontId="0" fillId="0" borderId="15" xfId="0" applyBorder="1"/>
    <xf numFmtId="0" fontId="0" fillId="0" borderId="25" xfId="0" applyBorder="1"/>
    <xf numFmtId="0" fontId="0" fillId="0" borderId="28" xfId="0" applyBorder="1"/>
    <xf numFmtId="0" fontId="0" fillId="0" borderId="16" xfId="0" applyBorder="1"/>
    <xf numFmtId="0" fontId="0" fillId="0" borderId="27" xfId="0" applyBorder="1"/>
    <xf numFmtId="0" fontId="0" fillId="0" borderId="24" xfId="0" applyBorder="1"/>
    <xf numFmtId="0" fontId="0" fillId="0" borderId="17" xfId="0" applyBorder="1"/>
    <xf numFmtId="0" fontId="0" fillId="0" borderId="26" xfId="0" applyBorder="1"/>
    <xf numFmtId="0" fontId="3" fillId="0" borderId="1" xfId="0" applyFont="1" applyBorder="1" applyAlignment="1">
      <alignment horizontal="right"/>
    </xf>
    <xf numFmtId="0" fontId="0" fillId="0" borderId="44" xfId="0" applyBorder="1"/>
    <xf numFmtId="0" fontId="2" fillId="0" borderId="9" xfId="0" applyFont="1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0" fontId="0" fillId="4" borderId="0" xfId="0" applyFill="1"/>
    <xf numFmtId="0" fontId="0" fillId="4" borderId="0" xfId="0" applyFill="1" applyBorder="1"/>
    <xf numFmtId="0" fontId="0" fillId="5" borderId="1" xfId="0" applyFill="1" applyBorder="1"/>
    <xf numFmtId="0" fontId="0" fillId="5" borderId="9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2" fillId="7" borderId="1" xfId="0" applyFont="1" applyFill="1" applyBorder="1" applyAlignment="1">
      <alignment horizontal="left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right" vertical="center"/>
    </xf>
    <xf numFmtId="0" fontId="2" fillId="7" borderId="1" xfId="0" applyFont="1" applyFill="1" applyBorder="1" applyAlignment="1" applyProtection="1">
      <alignment horizontal="left"/>
    </xf>
    <xf numFmtId="0" fontId="2" fillId="7" borderId="1" xfId="0" applyFont="1" applyFill="1" applyBorder="1"/>
    <xf numFmtId="0" fontId="2" fillId="7" borderId="1" xfId="0" applyFont="1" applyFill="1" applyBorder="1" applyProtection="1"/>
    <xf numFmtId="0" fontId="2" fillId="7" borderId="8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8" xfId="0" applyFill="1" applyBorder="1" applyAlignment="1">
      <alignment wrapText="1"/>
    </xf>
    <xf numFmtId="0" fontId="0" fillId="7" borderId="8" xfId="0" applyFill="1" applyBorder="1"/>
    <xf numFmtId="0" fontId="0" fillId="7" borderId="8" xfId="0" applyFill="1" applyBorder="1" applyAlignment="1">
      <alignment horizontal="center"/>
    </xf>
    <xf numFmtId="0" fontId="0" fillId="7" borderId="10" xfId="0" applyFill="1" applyBorder="1" applyAlignment="1">
      <alignment wrapText="1"/>
    </xf>
    <xf numFmtId="0" fontId="0" fillId="7" borderId="9" xfId="0" applyFill="1" applyBorder="1"/>
    <xf numFmtId="10" fontId="0" fillId="7" borderId="1" xfId="0" applyNumberFormat="1" applyFill="1" applyBorder="1"/>
    <xf numFmtId="9" fontId="0" fillId="7" borderId="11" xfId="1" applyFont="1" applyFill="1" applyBorder="1"/>
    <xf numFmtId="0" fontId="2" fillId="7" borderId="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7" borderId="16" xfId="0" applyFill="1" applyBorder="1"/>
    <xf numFmtId="0" fontId="0" fillId="7" borderId="27" xfId="0" applyFill="1" applyBorder="1"/>
    <xf numFmtId="0" fontId="0" fillId="7" borderId="8" xfId="0" applyFill="1" applyBorder="1" applyAlignment="1">
      <alignment vertical="top"/>
    </xf>
    <xf numFmtId="0" fontId="2" fillId="7" borderId="8" xfId="0" applyFont="1" applyFill="1" applyBorder="1" applyAlignment="1">
      <alignment vertical="center"/>
    </xf>
    <xf numFmtId="0" fontId="2" fillId="7" borderId="1" xfId="0" applyFont="1" applyFill="1" applyBorder="1" applyAlignment="1">
      <alignment wrapText="1"/>
    </xf>
    <xf numFmtId="0" fontId="2" fillId="7" borderId="9" xfId="0" applyFont="1" applyFill="1" applyBorder="1" applyAlignment="1">
      <alignment wrapText="1"/>
    </xf>
    <xf numFmtId="0" fontId="0" fillId="7" borderId="1" xfId="0" applyFill="1" applyBorder="1" applyAlignment="1"/>
    <xf numFmtId="0" fontId="2" fillId="6" borderId="15" xfId="0" applyFont="1" applyFill="1" applyBorder="1" applyAlignment="1"/>
    <xf numFmtId="0" fontId="2" fillId="6" borderId="16" xfId="0" applyFont="1" applyFill="1" applyBorder="1" applyAlignment="1"/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7" borderId="2" xfId="0" applyFill="1" applyBorder="1" applyAlignment="1">
      <alignment horizontal="left" wrapText="1"/>
    </xf>
    <xf numFmtId="0" fontId="0" fillId="7" borderId="4" xfId="0" applyFill="1" applyBorder="1" applyAlignment="1">
      <alignment horizontal="left" wrapText="1"/>
    </xf>
    <xf numFmtId="0" fontId="0" fillId="7" borderId="3" xfId="0" applyFill="1" applyBorder="1" applyAlignment="1">
      <alignment horizontal="left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0" fillId="7" borderId="1" xfId="0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5" fillId="7" borderId="13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 wrapText="1"/>
    </xf>
    <xf numFmtId="0" fontId="0" fillId="7" borderId="23" xfId="0" applyFill="1" applyBorder="1" applyAlignment="1">
      <alignment horizontal="center" vertical="top"/>
    </xf>
    <xf numFmtId="0" fontId="0" fillId="7" borderId="24" xfId="0" applyFill="1" applyBorder="1" applyAlignment="1">
      <alignment horizontal="center" vertical="top"/>
    </xf>
    <xf numFmtId="0" fontId="0" fillId="7" borderId="28" xfId="0" applyFill="1" applyBorder="1" applyAlignment="1">
      <alignment horizontal="center" vertical="top"/>
    </xf>
    <xf numFmtId="0" fontId="2" fillId="6" borderId="37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0" fillId="7" borderId="1" xfId="0" applyFill="1" applyBorder="1" applyAlignment="1">
      <alignment horizontal="left" wrapText="1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7" borderId="23" xfId="0" applyFill="1" applyBorder="1" applyAlignment="1">
      <alignment horizontal="right" vertical="top"/>
    </xf>
    <xf numFmtId="0" fontId="0" fillId="7" borderId="24" xfId="0" applyFill="1" applyBorder="1" applyAlignment="1">
      <alignment horizontal="right" vertical="top"/>
    </xf>
    <xf numFmtId="0" fontId="0" fillId="7" borderId="28" xfId="0" applyFill="1" applyBorder="1" applyAlignment="1">
      <alignment horizontal="right" vertical="top"/>
    </xf>
    <xf numFmtId="0" fontId="0" fillId="0" borderId="15" xfId="0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horizontal="right" vertical="center"/>
    </xf>
    <xf numFmtId="0" fontId="0" fillId="0" borderId="25" xfId="0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right" vertic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" fillId="6" borderId="18" xfId="0" applyFont="1" applyFill="1" applyBorder="1" applyAlignment="1">
      <alignment horizontal="center" vertical="top"/>
    </xf>
    <xf numFmtId="0" fontId="2" fillId="6" borderId="20" xfId="0" applyFont="1" applyFill="1" applyBorder="1" applyAlignment="1">
      <alignment horizontal="center" vertical="top"/>
    </xf>
    <xf numFmtId="0" fontId="2" fillId="6" borderId="21" xfId="0" applyFont="1" applyFill="1" applyBorder="1" applyAlignment="1">
      <alignment horizontal="center" vertical="top"/>
    </xf>
    <xf numFmtId="0" fontId="2" fillId="6" borderId="22" xfId="0" applyFont="1" applyFill="1" applyBorder="1" applyAlignment="1">
      <alignment horizontal="center" vertical="top"/>
    </xf>
    <xf numFmtId="0" fontId="2" fillId="6" borderId="40" xfId="0" applyFont="1" applyFill="1" applyBorder="1" applyAlignment="1">
      <alignment horizontal="center" vertical="top"/>
    </xf>
    <xf numFmtId="0" fontId="2" fillId="6" borderId="38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top" wrapText="1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6" borderId="10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center" vertical="top" wrapText="1"/>
    </xf>
    <xf numFmtId="0" fontId="2" fillId="6" borderId="2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6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43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6" borderId="16" xfId="0" applyFont="1" applyFill="1" applyBorder="1" applyAlignment="1">
      <alignment horizontal="center" vertical="top"/>
    </xf>
    <xf numFmtId="0" fontId="3" fillId="6" borderId="27" xfId="0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139844</xdr:rowOff>
    </xdr:from>
    <xdr:to>
      <xdr:col>1</xdr:col>
      <xdr:colOff>396875</xdr:colOff>
      <xdr:row>4</xdr:row>
      <xdr:rowOff>101600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8C4D53-2448-459D-A163-307C7EF5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844"/>
          <a:ext cx="690563" cy="763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339725</xdr:colOff>
      <xdr:row>5</xdr:row>
      <xdr:rowOff>9381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A99E09-6586-4EE2-AE21-0D75AE9C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692150" cy="771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285173</xdr:colOff>
      <xdr:row>3</xdr:row>
      <xdr:rowOff>171306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C626F-79A5-486D-A597-0A2472FE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748" cy="771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9"/>
  <sheetViews>
    <sheetView view="pageBreakPreview" zoomScaleNormal="120" zoomScaleSheetLayoutView="100" workbookViewId="0">
      <selection activeCell="H10" sqref="H10"/>
    </sheetView>
  </sheetViews>
  <sheetFormatPr defaultRowHeight="14.5" x14ac:dyDescent="0.35"/>
  <cols>
    <col min="1" max="1" width="7.1796875" customWidth="1"/>
    <col min="2" max="2" width="51.453125" customWidth="1"/>
    <col min="3" max="3" width="11" customWidth="1"/>
    <col min="4" max="4" width="10.81640625" customWidth="1"/>
    <col min="6" max="6" width="9.1796875" style="12"/>
  </cols>
  <sheetData>
    <row r="1" spans="1:28" ht="15.5" x14ac:dyDescent="0.35">
      <c r="A1" s="104" t="s">
        <v>0</v>
      </c>
      <c r="B1" s="104"/>
      <c r="C1" s="104"/>
      <c r="D1" s="104"/>
      <c r="E1" s="104"/>
      <c r="F1" s="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5" hidden="1" x14ac:dyDescent="0.35">
      <c r="A2" s="117"/>
      <c r="B2" s="118"/>
      <c r="C2" s="118"/>
      <c r="D2" s="118"/>
      <c r="E2" s="119"/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5" x14ac:dyDescent="0.35">
      <c r="A3" s="104" t="s">
        <v>1</v>
      </c>
      <c r="B3" s="104"/>
      <c r="C3" s="104"/>
      <c r="D3" s="104"/>
      <c r="E3" s="104"/>
      <c r="F3" s="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5" x14ac:dyDescent="0.35">
      <c r="A4" s="104" t="s">
        <v>2</v>
      </c>
      <c r="B4" s="104"/>
      <c r="C4" s="104"/>
      <c r="D4" s="104"/>
      <c r="E4" s="104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20.25" customHeight="1" x14ac:dyDescent="0.35">
      <c r="A5" s="98" t="s">
        <v>90</v>
      </c>
      <c r="B5" s="98"/>
      <c r="C5" s="14"/>
      <c r="D5" s="99"/>
      <c r="E5" s="99"/>
      <c r="F5" s="1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1" customHeight="1" x14ac:dyDescent="0.35">
      <c r="A6" s="98" t="s">
        <v>91</v>
      </c>
      <c r="B6" s="98"/>
      <c r="C6" s="15"/>
      <c r="D6" s="99"/>
      <c r="E6" s="99"/>
      <c r="F6" s="1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8" customHeight="1" x14ac:dyDescent="0.35">
      <c r="A7" s="98" t="s">
        <v>92</v>
      </c>
      <c r="B7" s="98"/>
      <c r="C7" s="4" t="s">
        <v>200</v>
      </c>
      <c r="D7" s="99"/>
      <c r="E7" s="99"/>
      <c r="F7" s="1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33.75" customHeight="1" x14ac:dyDescent="0.35">
      <c r="A8" s="111" t="s">
        <v>3</v>
      </c>
      <c r="B8" s="111"/>
      <c r="C8" s="54" t="s">
        <v>4</v>
      </c>
      <c r="D8" s="54" t="s">
        <v>5</v>
      </c>
      <c r="E8" s="55" t="s">
        <v>6</v>
      </c>
      <c r="F8" s="1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35">
      <c r="A9" s="99"/>
      <c r="B9" s="99"/>
      <c r="C9" s="1" t="s">
        <v>7</v>
      </c>
      <c r="D9" s="1" t="s">
        <v>7</v>
      </c>
      <c r="E9" s="1" t="s">
        <v>7</v>
      </c>
      <c r="F9" s="1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35">
      <c r="A10" s="2"/>
      <c r="B10" s="3">
        <v>1</v>
      </c>
      <c r="C10" s="3">
        <v>2</v>
      </c>
      <c r="D10" s="3">
        <v>3</v>
      </c>
      <c r="E10" s="3">
        <v>4</v>
      </c>
      <c r="F10" s="1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35">
      <c r="A11" s="112" t="s">
        <v>93</v>
      </c>
      <c r="B11" s="113"/>
      <c r="C11" s="58">
        <f>SUM(C13:C15)</f>
        <v>0</v>
      </c>
      <c r="D11" s="58">
        <f t="shared" ref="D11:E11" si="0">SUM(D12:D15)</f>
        <v>0</v>
      </c>
      <c r="E11" s="58">
        <f t="shared" si="0"/>
        <v>0</v>
      </c>
      <c r="F11" s="1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35">
      <c r="A12" s="59">
        <v>1.1000000000000001</v>
      </c>
      <c r="B12" s="59" t="s">
        <v>8</v>
      </c>
      <c r="C12" s="56"/>
      <c r="D12" s="8"/>
      <c r="E12" s="19">
        <f>C12+D12</f>
        <v>0</v>
      </c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35">
      <c r="A13" s="59">
        <v>1.2</v>
      </c>
      <c r="B13" s="59" t="s">
        <v>9</v>
      </c>
      <c r="C13" s="16"/>
      <c r="D13" s="8"/>
      <c r="E13" s="19">
        <f t="shared" ref="E13:E15" si="1">C13+D13</f>
        <v>0</v>
      </c>
      <c r="F13" s="1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9" x14ac:dyDescent="0.35">
      <c r="A14" s="62">
        <v>1.3</v>
      </c>
      <c r="B14" s="60" t="s">
        <v>10</v>
      </c>
      <c r="C14" s="8"/>
      <c r="D14" s="8"/>
      <c r="E14" s="19">
        <f t="shared" si="1"/>
        <v>0</v>
      </c>
      <c r="F14" s="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35">
      <c r="A15" s="59">
        <v>1.4</v>
      </c>
      <c r="B15" s="59" t="s">
        <v>11</v>
      </c>
      <c r="C15" s="8"/>
      <c r="D15" s="8"/>
      <c r="E15" s="19">
        <f t="shared" si="1"/>
        <v>0</v>
      </c>
      <c r="F15" s="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8.5" customHeight="1" x14ac:dyDescent="0.35">
      <c r="A16" s="112" t="s">
        <v>12</v>
      </c>
      <c r="B16" s="113"/>
      <c r="C16" s="61">
        <v>0</v>
      </c>
      <c r="D16" s="61">
        <v>0</v>
      </c>
      <c r="E16" s="61">
        <v>0</v>
      </c>
      <c r="F16" s="1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35">
      <c r="A17" s="114" t="s">
        <v>94</v>
      </c>
      <c r="B17" s="115"/>
      <c r="C17" s="61">
        <f>C18+C22+C23+C24+C25+C33+C36</f>
        <v>0</v>
      </c>
      <c r="D17" s="61">
        <f>D18+D22+D23+D24+D25+D32+D33+D36</f>
        <v>0</v>
      </c>
      <c r="E17" s="61">
        <f>E18+E22+E23+E24+E25+E32+E33+E36</f>
        <v>0</v>
      </c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35">
      <c r="A18" s="59">
        <v>3.1</v>
      </c>
      <c r="B18" s="59" t="s">
        <v>22</v>
      </c>
      <c r="C18" s="2">
        <f>SUM(C19:C21)</f>
        <v>0</v>
      </c>
      <c r="D18" s="2">
        <f t="shared" ref="D18:E18" si="2">SUM(D19:D21)</f>
        <v>0</v>
      </c>
      <c r="E18" s="19">
        <f t="shared" si="2"/>
        <v>0</v>
      </c>
      <c r="F18" s="1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35">
      <c r="A19" s="59" t="s">
        <v>13</v>
      </c>
      <c r="B19" s="59" t="s">
        <v>23</v>
      </c>
      <c r="C19" s="8"/>
      <c r="D19" s="8"/>
      <c r="E19" s="19">
        <f>C19+D19</f>
        <v>0</v>
      </c>
      <c r="F19" s="1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x14ac:dyDescent="0.35">
      <c r="A20" s="59" t="s">
        <v>14</v>
      </c>
      <c r="B20" s="59" t="s">
        <v>24</v>
      </c>
      <c r="C20" s="8"/>
      <c r="D20" s="8"/>
      <c r="E20" s="19">
        <f t="shared" ref="E20:E24" si="3">C20+D20</f>
        <v>0</v>
      </c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35">
      <c r="A21" s="59" t="s">
        <v>15</v>
      </c>
      <c r="B21" s="59" t="s">
        <v>25</v>
      </c>
      <c r="C21" s="8"/>
      <c r="D21" s="8"/>
      <c r="E21" s="19">
        <f t="shared" si="3"/>
        <v>0</v>
      </c>
      <c r="F21" s="1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29" x14ac:dyDescent="0.35">
      <c r="A22" s="62">
        <v>3.2</v>
      </c>
      <c r="B22" s="60" t="s">
        <v>26</v>
      </c>
      <c r="C22" s="8"/>
      <c r="D22" s="8"/>
      <c r="E22" s="19">
        <f t="shared" si="3"/>
        <v>0</v>
      </c>
      <c r="F22" s="1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35">
      <c r="A23" s="59">
        <v>3.3</v>
      </c>
      <c r="B23" s="59" t="s">
        <v>27</v>
      </c>
      <c r="C23" s="8"/>
      <c r="D23" s="8"/>
      <c r="E23" s="19">
        <f t="shared" si="3"/>
        <v>0</v>
      </c>
      <c r="F23" s="1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9" x14ac:dyDescent="0.35">
      <c r="A24" s="62">
        <v>3.4</v>
      </c>
      <c r="B24" s="60" t="s">
        <v>28</v>
      </c>
      <c r="C24" s="8"/>
      <c r="D24" s="8"/>
      <c r="E24" s="19">
        <f t="shared" si="3"/>
        <v>0</v>
      </c>
      <c r="F24" s="1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35">
      <c r="A25" s="59">
        <v>3.5</v>
      </c>
      <c r="B25" s="59" t="s">
        <v>29</v>
      </c>
      <c r="C25" s="2">
        <f>SUM(C26:C31)</f>
        <v>0</v>
      </c>
      <c r="D25" s="2">
        <f t="shared" ref="D25:E25" si="4">SUM(D26:D31)</f>
        <v>0</v>
      </c>
      <c r="E25" s="19">
        <f t="shared" si="4"/>
        <v>0</v>
      </c>
      <c r="F25" s="1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35">
      <c r="A26" s="59" t="s">
        <v>16</v>
      </c>
      <c r="B26" s="59" t="s">
        <v>30</v>
      </c>
      <c r="C26" s="8"/>
      <c r="D26" s="8"/>
      <c r="E26" s="19">
        <f>C26+D26</f>
        <v>0</v>
      </c>
      <c r="F26" s="1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35">
      <c r="A27" s="59" t="s">
        <v>17</v>
      </c>
      <c r="B27" s="59" t="s">
        <v>31</v>
      </c>
      <c r="C27" s="8"/>
      <c r="D27" s="8"/>
      <c r="E27" s="19">
        <f t="shared" ref="E27:E32" si="5">C27+D27</f>
        <v>0</v>
      </c>
      <c r="F27" s="1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9" x14ac:dyDescent="0.35">
      <c r="A28" s="62" t="s">
        <v>18</v>
      </c>
      <c r="B28" s="60" t="s">
        <v>32</v>
      </c>
      <c r="C28" s="8"/>
      <c r="D28" s="8"/>
      <c r="E28" s="19">
        <f t="shared" si="5"/>
        <v>0</v>
      </c>
      <c r="F28" s="1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29" x14ac:dyDescent="0.35">
      <c r="A29" s="62" t="s">
        <v>19</v>
      </c>
      <c r="B29" s="60" t="s">
        <v>33</v>
      </c>
      <c r="C29" s="8"/>
      <c r="D29" s="8"/>
      <c r="E29" s="19">
        <f t="shared" si="5"/>
        <v>0</v>
      </c>
      <c r="F29" s="1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9" x14ac:dyDescent="0.35">
      <c r="A30" s="59" t="s">
        <v>20</v>
      </c>
      <c r="B30" s="60" t="s">
        <v>34</v>
      </c>
      <c r="C30" s="8"/>
      <c r="D30" s="8"/>
      <c r="E30" s="19">
        <f t="shared" si="5"/>
        <v>0</v>
      </c>
      <c r="F30" s="1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35">
      <c r="A31" s="59" t="s">
        <v>21</v>
      </c>
      <c r="B31" s="59" t="s">
        <v>35</v>
      </c>
      <c r="C31" s="8"/>
      <c r="D31" s="8"/>
      <c r="E31" s="19">
        <f t="shared" si="5"/>
        <v>0</v>
      </c>
      <c r="F31" s="10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35">
      <c r="A32" s="59">
        <v>3.6</v>
      </c>
      <c r="B32" s="59" t="s">
        <v>36</v>
      </c>
      <c r="C32" s="56"/>
      <c r="D32" s="8"/>
      <c r="E32" s="19">
        <f t="shared" si="5"/>
        <v>0</v>
      </c>
      <c r="F32" s="10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35">
      <c r="A33" s="59">
        <v>3.7</v>
      </c>
      <c r="B33" s="59" t="s">
        <v>46</v>
      </c>
      <c r="C33" s="2">
        <f>C34</f>
        <v>0</v>
      </c>
      <c r="D33" s="2">
        <f t="shared" ref="D33:E33" si="6">SUM(D34:D35)</f>
        <v>0</v>
      </c>
      <c r="E33" s="19">
        <f t="shared" si="6"/>
        <v>0</v>
      </c>
      <c r="F33" s="1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35">
      <c r="A34" s="59" t="s">
        <v>40</v>
      </c>
      <c r="B34" s="59" t="s">
        <v>47</v>
      </c>
      <c r="C34" s="8"/>
      <c r="D34" s="8"/>
      <c r="E34" s="19">
        <f>C34+D34</f>
        <v>0</v>
      </c>
      <c r="F34" s="10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35">
      <c r="A35" s="59" t="s">
        <v>41</v>
      </c>
      <c r="B35" s="59" t="s">
        <v>48</v>
      </c>
      <c r="C35" s="56"/>
      <c r="D35" s="8"/>
      <c r="E35" s="19">
        <f>D35</f>
        <v>0</v>
      </c>
      <c r="F35" s="10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35">
      <c r="A36" s="59">
        <v>3.8</v>
      </c>
      <c r="B36" s="59" t="s">
        <v>49</v>
      </c>
      <c r="C36" s="2">
        <f>C37+C40</f>
        <v>0</v>
      </c>
      <c r="D36" s="2">
        <f>D37+D40</f>
        <v>0</v>
      </c>
      <c r="E36" s="19">
        <f t="shared" ref="E36" si="7">E37+E40</f>
        <v>0</v>
      </c>
      <c r="F36" s="1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35">
      <c r="A37" s="59" t="s">
        <v>42</v>
      </c>
      <c r="B37" s="59" t="s">
        <v>50</v>
      </c>
      <c r="C37" s="2">
        <f>SUM(C38:C39)</f>
        <v>0</v>
      </c>
      <c r="D37" s="2">
        <f t="shared" ref="D37:E37" si="8">SUM(D38:D39)</f>
        <v>0</v>
      </c>
      <c r="E37" s="19">
        <f t="shared" si="8"/>
        <v>0</v>
      </c>
      <c r="F37" s="1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35">
      <c r="A38" s="59" t="s">
        <v>38</v>
      </c>
      <c r="B38" s="59" t="s">
        <v>51</v>
      </c>
      <c r="C38" s="8"/>
      <c r="D38" s="8"/>
      <c r="E38" s="19">
        <f>C38+D38</f>
        <v>0</v>
      </c>
      <c r="F38" s="1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32.25" customHeight="1" x14ac:dyDescent="0.35">
      <c r="A39" s="62" t="s">
        <v>39</v>
      </c>
      <c r="B39" s="60" t="s">
        <v>44</v>
      </c>
      <c r="C39" s="8"/>
      <c r="D39" s="8"/>
      <c r="E39" s="19">
        <f t="shared" ref="E39:E40" si="9">C39+D39</f>
        <v>0</v>
      </c>
      <c r="F39" s="1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35">
      <c r="A40" s="59" t="s">
        <v>43</v>
      </c>
      <c r="B40" s="59" t="s">
        <v>45</v>
      </c>
      <c r="C40" s="8"/>
      <c r="D40" s="8"/>
      <c r="E40" s="19">
        <f t="shared" si="9"/>
        <v>0</v>
      </c>
      <c r="F40" s="1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30.75" customHeight="1" x14ac:dyDescent="0.35">
      <c r="A41" s="101" t="s">
        <v>37</v>
      </c>
      <c r="B41" s="102"/>
      <c r="C41" s="95" t="e">
        <f>IF(F41&lt;=10%," Cheltuieli Cap. 3 se incadrează în limita de 10%"," Cheltuieli Cap. 3 nu se incadrează în limita de 10%")</f>
        <v>#DIV/0!</v>
      </c>
      <c r="D41" s="96"/>
      <c r="E41" s="97"/>
      <c r="F41" s="18" t="e">
        <f>C33/C43</f>
        <v>#DIV/0!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35">
      <c r="A42" s="114" t="s">
        <v>52</v>
      </c>
      <c r="B42" s="115"/>
      <c r="C42" s="61">
        <f>SUM(C43:C48)</f>
        <v>0</v>
      </c>
      <c r="D42" s="61">
        <f t="shared" ref="D42:E42" si="10">SUM(D43:D48)</f>
        <v>0</v>
      </c>
      <c r="E42" s="64">
        <f t="shared" si="10"/>
        <v>0</v>
      </c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35">
      <c r="A43" s="59">
        <v>4.0999999999999996</v>
      </c>
      <c r="B43" s="59" t="s">
        <v>53</v>
      </c>
      <c r="C43" s="8"/>
      <c r="D43" s="8"/>
      <c r="E43" s="19">
        <f>C43+D43</f>
        <v>0</v>
      </c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35">
      <c r="A44" s="59">
        <v>4.2</v>
      </c>
      <c r="B44" s="59" t="s">
        <v>54</v>
      </c>
      <c r="C44" s="8"/>
      <c r="D44" s="8"/>
      <c r="E44" s="19">
        <f t="shared" ref="E44:E48" si="11">C44+D44</f>
        <v>0</v>
      </c>
      <c r="F44" s="10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9" x14ac:dyDescent="0.35">
      <c r="A45" s="59">
        <v>4.3</v>
      </c>
      <c r="B45" s="60" t="s">
        <v>55</v>
      </c>
      <c r="C45" s="8"/>
      <c r="D45" s="8"/>
      <c r="E45" s="19">
        <f t="shared" si="11"/>
        <v>0</v>
      </c>
      <c r="F45" s="1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29" x14ac:dyDescent="0.35">
      <c r="A46" s="63">
        <v>4.4000000000000004</v>
      </c>
      <c r="B46" s="60" t="s">
        <v>56</v>
      </c>
      <c r="C46" s="8"/>
      <c r="D46" s="8"/>
      <c r="E46" s="19">
        <f t="shared" si="11"/>
        <v>0</v>
      </c>
      <c r="F46" s="10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35">
      <c r="A47" s="59">
        <v>4.5</v>
      </c>
      <c r="B47" s="59" t="s">
        <v>57</v>
      </c>
      <c r="C47" s="8"/>
      <c r="D47" s="8"/>
      <c r="E47" s="19">
        <f t="shared" si="11"/>
        <v>0</v>
      </c>
      <c r="F47" s="1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35">
      <c r="A48" s="59">
        <v>4.5999999999999996</v>
      </c>
      <c r="B48" s="59" t="s">
        <v>58</v>
      </c>
      <c r="C48" s="8"/>
      <c r="D48" s="8"/>
      <c r="E48" s="19">
        <f t="shared" si="11"/>
        <v>0</v>
      </c>
      <c r="F48" s="1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35">
      <c r="A49" s="114" t="s">
        <v>95</v>
      </c>
      <c r="B49" s="115"/>
      <c r="C49" s="61">
        <f>C50+C53+C60</f>
        <v>0</v>
      </c>
      <c r="D49" s="61">
        <f>D50+D53+D59+D60</f>
        <v>0</v>
      </c>
      <c r="E49" s="64">
        <f>E50+E53+E59+E60</f>
        <v>0</v>
      </c>
      <c r="F49" s="1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35">
      <c r="A50" s="59">
        <v>5.0999999999999996</v>
      </c>
      <c r="B50" s="59" t="s">
        <v>66</v>
      </c>
      <c r="C50" s="2">
        <f>SUM(C51:C52)</f>
        <v>0</v>
      </c>
      <c r="D50" s="2">
        <f t="shared" ref="D50:E50" si="12">SUM(D51:D52)</f>
        <v>0</v>
      </c>
      <c r="E50" s="19">
        <f t="shared" si="12"/>
        <v>0</v>
      </c>
      <c r="F50" s="10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29" x14ac:dyDescent="0.35">
      <c r="A51" s="59" t="s">
        <v>59</v>
      </c>
      <c r="B51" s="60" t="s">
        <v>67</v>
      </c>
      <c r="C51" s="8"/>
      <c r="D51" s="8">
        <v>0</v>
      </c>
      <c r="E51" s="19">
        <f>C51+D51</f>
        <v>0</v>
      </c>
      <c r="F51" s="10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35">
      <c r="A52" s="59" t="s">
        <v>60</v>
      </c>
      <c r="B52" s="59" t="s">
        <v>68</v>
      </c>
      <c r="C52" s="8"/>
      <c r="D52" s="8"/>
      <c r="E52" s="19">
        <f>C52+D52</f>
        <v>0</v>
      </c>
      <c r="F52" s="1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35">
      <c r="A53" s="59">
        <v>5.2</v>
      </c>
      <c r="B53" s="59" t="s">
        <v>69</v>
      </c>
      <c r="C53" s="2">
        <f>C55+C56+C58</f>
        <v>0</v>
      </c>
      <c r="D53" s="2">
        <f>SUM(D54:D58)</f>
        <v>0</v>
      </c>
      <c r="E53" s="19">
        <f>SUM(E54:E58)</f>
        <v>0</v>
      </c>
      <c r="F53" s="1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9" x14ac:dyDescent="0.35">
      <c r="A54" s="62" t="s">
        <v>61</v>
      </c>
      <c r="B54" s="60" t="s">
        <v>70</v>
      </c>
      <c r="C54" s="56"/>
      <c r="D54" s="8"/>
      <c r="E54" s="19">
        <f>D54</f>
        <v>0</v>
      </c>
      <c r="F54" s="10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29" x14ac:dyDescent="0.35">
      <c r="A55" s="62" t="s">
        <v>62</v>
      </c>
      <c r="B55" s="60" t="s">
        <v>71</v>
      </c>
      <c r="C55" s="8"/>
      <c r="D55" s="8"/>
      <c r="E55" s="19">
        <f>C55+D55</f>
        <v>0</v>
      </c>
      <c r="F55" s="10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43.5" x14ac:dyDescent="0.35">
      <c r="A56" s="62" t="s">
        <v>63</v>
      </c>
      <c r="B56" s="60" t="s">
        <v>76</v>
      </c>
      <c r="C56" s="8"/>
      <c r="D56" s="8"/>
      <c r="E56" s="19">
        <f t="shared" ref="E56:E60" si="13">C56+D56</f>
        <v>0</v>
      </c>
      <c r="F56" s="10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35">
      <c r="A57" s="59" t="s">
        <v>64</v>
      </c>
      <c r="B57" s="59" t="s">
        <v>72</v>
      </c>
      <c r="C57" s="56"/>
      <c r="D57" s="8"/>
      <c r="E57" s="19">
        <f t="shared" si="13"/>
        <v>0</v>
      </c>
      <c r="F57" s="1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9" x14ac:dyDescent="0.35">
      <c r="A58" s="62" t="s">
        <v>65</v>
      </c>
      <c r="B58" s="60" t="s">
        <v>73</v>
      </c>
      <c r="C58" s="8"/>
      <c r="D58" s="8"/>
      <c r="E58" s="19">
        <f t="shared" si="13"/>
        <v>0</v>
      </c>
      <c r="F58" s="10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35">
      <c r="A59" s="59">
        <v>5.3</v>
      </c>
      <c r="B59" s="59" t="s">
        <v>74</v>
      </c>
      <c r="C59" s="56"/>
      <c r="D59" s="8"/>
      <c r="E59" s="19">
        <f t="shared" si="13"/>
        <v>0</v>
      </c>
      <c r="F59" s="10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35">
      <c r="A60" s="59">
        <v>5.4</v>
      </c>
      <c r="B60" s="59" t="s">
        <v>75</v>
      </c>
      <c r="C60" s="8"/>
      <c r="D60" s="8"/>
      <c r="E60" s="19">
        <f t="shared" si="13"/>
        <v>0</v>
      </c>
      <c r="F60" s="10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35">
      <c r="A61" s="114" t="s">
        <v>77</v>
      </c>
      <c r="B61" s="115"/>
      <c r="C61" s="61">
        <f>C63</f>
        <v>0</v>
      </c>
      <c r="D61" s="61">
        <f t="shared" ref="D61:E61" si="14">SUM(D62:D63)</f>
        <v>0</v>
      </c>
      <c r="E61" s="64">
        <f t="shared" si="14"/>
        <v>0</v>
      </c>
      <c r="F61" s="10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x14ac:dyDescent="0.35">
      <c r="A62" s="59">
        <v>6.1</v>
      </c>
      <c r="B62" s="59" t="s">
        <v>78</v>
      </c>
      <c r="C62" s="56"/>
      <c r="D62" s="8"/>
      <c r="E62" s="19">
        <f>D62</f>
        <v>0</v>
      </c>
      <c r="F62" s="10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x14ac:dyDescent="0.35">
      <c r="A63" s="59">
        <v>6.2</v>
      </c>
      <c r="B63" s="59" t="s">
        <v>79</v>
      </c>
      <c r="C63" s="8"/>
      <c r="D63" s="8"/>
      <c r="E63" s="19">
        <f>C63+D63</f>
        <v>0</v>
      </c>
      <c r="F63" s="10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x14ac:dyDescent="0.35">
      <c r="A64" s="100" t="s">
        <v>80</v>
      </c>
      <c r="B64" s="100"/>
      <c r="C64" s="65">
        <f>C11+C16+C17+C42+C49+C61</f>
        <v>0</v>
      </c>
      <c r="D64" s="65">
        <f t="shared" ref="D64:E64" si="15">D11+D16+D17+D42+D49+D61</f>
        <v>0</v>
      </c>
      <c r="E64" s="66">
        <f t="shared" si="15"/>
        <v>0</v>
      </c>
      <c r="F64" s="10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30" customHeight="1" x14ac:dyDescent="0.35">
      <c r="A65" s="116" t="s">
        <v>81</v>
      </c>
      <c r="B65" s="116"/>
      <c r="C65" s="108" t="e">
        <f>IF(F65&lt;=5,"actualizare mai mica de 5% din valoarea eligibilă","actualizare mai mare de 5% din valoarea eligibilă")</f>
        <v>#DIV/0!</v>
      </c>
      <c r="D65" s="109"/>
      <c r="E65" s="110"/>
      <c r="F65" s="18" t="e">
        <f>C66/C64</f>
        <v>#DIV/0!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35">
      <c r="A66" s="100" t="s">
        <v>82</v>
      </c>
      <c r="B66" s="100"/>
      <c r="C66" s="17"/>
      <c r="D66" s="91"/>
      <c r="E66" s="65">
        <f>C66</f>
        <v>0</v>
      </c>
      <c r="F66" s="1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35">
      <c r="A67" s="100" t="s">
        <v>83</v>
      </c>
      <c r="B67" s="100"/>
      <c r="C67" s="65">
        <f>C64+C66</f>
        <v>0</v>
      </c>
      <c r="D67" s="92">
        <f>D64</f>
        <v>0</v>
      </c>
      <c r="E67" s="65">
        <f>C67+D67</f>
        <v>0</v>
      </c>
      <c r="F67" s="10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35">
      <c r="A68" s="100" t="s">
        <v>84</v>
      </c>
      <c r="B68" s="100"/>
      <c r="C68" s="17"/>
      <c r="D68" s="17"/>
      <c r="E68" s="65">
        <f>C68+D68</f>
        <v>0</v>
      </c>
      <c r="F68" s="10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idden="1" x14ac:dyDescent="0.35">
      <c r="A69" s="100"/>
      <c r="B69" s="100"/>
      <c r="C69" s="52"/>
      <c r="D69" s="52"/>
      <c r="E69" s="52"/>
      <c r="F69" s="1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35">
      <c r="A70" s="100" t="s">
        <v>88</v>
      </c>
      <c r="B70" s="100"/>
      <c r="C70" s="105">
        <f>C67+D67+E68</f>
        <v>0</v>
      </c>
      <c r="D70" s="106"/>
      <c r="E70" s="107"/>
      <c r="F70" s="10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35">
      <c r="A71" s="103"/>
      <c r="B71" s="103"/>
      <c r="C71" s="58" t="s">
        <v>89</v>
      </c>
      <c r="D71" s="58" t="s">
        <v>7</v>
      </c>
      <c r="E71" s="59"/>
      <c r="F71" s="10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35">
      <c r="A72" s="100" t="s">
        <v>87</v>
      </c>
      <c r="B72" s="100"/>
      <c r="C72" s="56">
        <f>C5*D72</f>
        <v>0</v>
      </c>
      <c r="D72" s="56">
        <f>C70</f>
        <v>0</v>
      </c>
      <c r="E72" s="59"/>
      <c r="F72" s="1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35">
      <c r="A73" s="100" t="s">
        <v>85</v>
      </c>
      <c r="B73" s="100"/>
      <c r="C73" s="56">
        <f>C5*D73</f>
        <v>0</v>
      </c>
      <c r="D73" s="56">
        <f>C67+C68</f>
        <v>0</v>
      </c>
      <c r="E73" s="59"/>
      <c r="F73" s="10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35">
      <c r="A74" s="100" t="s">
        <v>86</v>
      </c>
      <c r="B74" s="100"/>
      <c r="C74" s="56">
        <f>C5*D74</f>
        <v>0</v>
      </c>
      <c r="D74" s="56">
        <f>D72-D73</f>
        <v>0</v>
      </c>
      <c r="E74" s="59"/>
      <c r="F74" s="10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35">
      <c r="A75" s="5"/>
      <c r="B75" s="5"/>
      <c r="C75" s="5"/>
      <c r="D75" s="5"/>
      <c r="E75" s="5"/>
      <c r="F75" s="1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35">
      <c r="A76" s="5"/>
      <c r="B76" s="5"/>
      <c r="C76" s="5"/>
      <c r="D76" s="5"/>
      <c r="E76" s="5"/>
      <c r="F76" s="1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35">
      <c r="A77" s="5"/>
      <c r="B77" s="5"/>
      <c r="C77" s="5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35">
      <c r="A78" s="5"/>
      <c r="B78" s="5"/>
      <c r="C78" s="5"/>
      <c r="D78" s="5"/>
      <c r="E78" s="5"/>
      <c r="F78" s="1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35">
      <c r="A79" s="5"/>
      <c r="B79" s="5"/>
      <c r="C79" s="5"/>
      <c r="D79" s="5"/>
      <c r="E79" s="5"/>
      <c r="F79" s="1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35">
      <c r="A80" s="5"/>
      <c r="B80" s="5"/>
      <c r="C80" s="5"/>
      <c r="D80" s="5"/>
      <c r="E80" s="5"/>
      <c r="F80" s="1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35">
      <c r="A81" s="5"/>
      <c r="B81" s="5"/>
      <c r="C81" s="5"/>
      <c r="D81" s="5"/>
      <c r="E81" s="5"/>
      <c r="F81" s="1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35">
      <c r="A82" s="5"/>
      <c r="B82" s="5"/>
      <c r="C82" s="5"/>
      <c r="D82" s="5"/>
      <c r="E82" s="5"/>
      <c r="F82" s="1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35">
      <c r="A83" s="5"/>
      <c r="B83" s="5"/>
      <c r="C83" s="5"/>
      <c r="D83" s="5"/>
      <c r="E83" s="5"/>
      <c r="F83" s="1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35">
      <c r="A84" s="5"/>
      <c r="B84" s="5"/>
      <c r="C84" s="5"/>
      <c r="D84" s="5"/>
      <c r="E84" s="5"/>
      <c r="F84" s="10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35">
      <c r="A85" s="5"/>
      <c r="B85" s="5"/>
      <c r="C85" s="5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35">
      <c r="A86" s="5"/>
      <c r="B86" s="5"/>
      <c r="C86" s="5"/>
      <c r="D86" s="5"/>
      <c r="E86" s="5"/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35">
      <c r="A87" s="5"/>
      <c r="B87" s="5"/>
      <c r="C87" s="5"/>
      <c r="D87" s="5"/>
      <c r="E87" s="5"/>
      <c r="F87" s="1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x14ac:dyDescent="0.35">
      <c r="A88" s="5"/>
      <c r="B88" s="5"/>
      <c r="C88" s="5"/>
      <c r="D88" s="5"/>
      <c r="E88" s="5"/>
      <c r="F88" s="1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35">
      <c r="A89" s="5"/>
      <c r="B89" s="5"/>
      <c r="C89" s="5"/>
      <c r="D89" s="5"/>
      <c r="E89" s="5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x14ac:dyDescent="0.35">
      <c r="A90" s="5"/>
      <c r="B90" s="5"/>
      <c r="C90" s="5"/>
      <c r="D90" s="5"/>
      <c r="E90" s="5"/>
      <c r="F90" s="1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x14ac:dyDescent="0.35">
      <c r="A91" s="5"/>
      <c r="B91" s="5"/>
      <c r="C91" s="5"/>
      <c r="D91" s="5"/>
      <c r="E91" s="5"/>
      <c r="F91" s="1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x14ac:dyDescent="0.35">
      <c r="A92" s="5"/>
      <c r="B92" s="5"/>
      <c r="C92" s="5"/>
      <c r="D92" s="5"/>
      <c r="E92" s="5"/>
      <c r="F92" s="1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x14ac:dyDescent="0.35">
      <c r="A93" s="5"/>
      <c r="B93" s="5"/>
      <c r="C93" s="5"/>
      <c r="D93" s="5"/>
      <c r="E93" s="5"/>
      <c r="F93" s="1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x14ac:dyDescent="0.35">
      <c r="A94" s="5"/>
      <c r="B94" s="5"/>
      <c r="C94" s="5"/>
      <c r="D94" s="5"/>
      <c r="E94" s="5"/>
      <c r="F94" s="1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x14ac:dyDescent="0.35">
      <c r="A95" s="5"/>
      <c r="B95" s="5"/>
      <c r="C95" s="5"/>
      <c r="D95" s="5"/>
      <c r="E95" s="5"/>
      <c r="F95" s="1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x14ac:dyDescent="0.35">
      <c r="A96" s="5"/>
      <c r="B96" s="5"/>
      <c r="C96" s="5"/>
      <c r="D96" s="5"/>
      <c r="E96" s="5"/>
      <c r="F96" s="1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x14ac:dyDescent="0.35">
      <c r="A97" s="5"/>
      <c r="B97" s="5"/>
      <c r="C97" s="5"/>
      <c r="D97" s="5"/>
      <c r="E97" s="5"/>
      <c r="F97" s="1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x14ac:dyDescent="0.35">
      <c r="A98" s="5"/>
      <c r="B98" s="5"/>
      <c r="C98" s="5"/>
      <c r="D98" s="5"/>
      <c r="E98" s="5"/>
      <c r="F98" s="1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x14ac:dyDescent="0.35">
      <c r="A99" s="5"/>
      <c r="B99" s="5"/>
      <c r="C99" s="5"/>
      <c r="D99" s="5"/>
      <c r="E99" s="5"/>
      <c r="F99" s="1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x14ac:dyDescent="0.35">
      <c r="A100" s="5"/>
      <c r="B100" s="5"/>
      <c r="C100" s="5"/>
      <c r="D100" s="5"/>
      <c r="E100" s="5"/>
      <c r="F100" s="1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x14ac:dyDescent="0.35">
      <c r="A101" s="5"/>
      <c r="B101" s="5"/>
      <c r="C101" s="5"/>
      <c r="D101" s="5"/>
      <c r="E101" s="5"/>
      <c r="F101" s="1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x14ac:dyDescent="0.35">
      <c r="A102" s="5"/>
      <c r="B102" s="5"/>
      <c r="C102" s="5"/>
      <c r="D102" s="5"/>
      <c r="E102" s="5"/>
      <c r="F102" s="1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x14ac:dyDescent="0.35">
      <c r="A103" s="5"/>
      <c r="B103" s="5"/>
      <c r="C103" s="5"/>
      <c r="D103" s="5"/>
      <c r="E103" s="5"/>
      <c r="F103" s="1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x14ac:dyDescent="0.35">
      <c r="A104" s="5"/>
      <c r="B104" s="5"/>
      <c r="C104" s="5"/>
      <c r="D104" s="5"/>
      <c r="E104" s="5"/>
      <c r="F104" s="1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x14ac:dyDescent="0.35">
      <c r="A105" s="5"/>
      <c r="B105" s="5"/>
      <c r="C105" s="5"/>
      <c r="D105" s="5"/>
      <c r="E105" s="5"/>
      <c r="F105" s="1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x14ac:dyDescent="0.35">
      <c r="A106" s="5"/>
      <c r="B106" s="5"/>
      <c r="C106" s="5"/>
      <c r="D106" s="5"/>
      <c r="E106" s="5"/>
      <c r="F106" s="1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x14ac:dyDescent="0.35">
      <c r="A107" s="5"/>
      <c r="B107" s="5"/>
      <c r="C107" s="5"/>
      <c r="D107" s="5"/>
      <c r="E107" s="5"/>
      <c r="F107" s="1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x14ac:dyDescent="0.35">
      <c r="A108" s="5"/>
      <c r="B108" s="5"/>
      <c r="C108" s="5"/>
      <c r="D108" s="5"/>
      <c r="E108" s="5"/>
      <c r="F108" s="1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x14ac:dyDescent="0.35">
      <c r="A109" s="5"/>
      <c r="B109" s="5"/>
      <c r="C109" s="5"/>
      <c r="D109" s="5"/>
      <c r="E109" s="5"/>
      <c r="F109" s="1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x14ac:dyDescent="0.35">
      <c r="A110" s="5"/>
      <c r="B110" s="5"/>
      <c r="C110" s="5"/>
      <c r="D110" s="5"/>
      <c r="E110" s="5"/>
      <c r="F110" s="1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x14ac:dyDescent="0.35">
      <c r="A111" s="5"/>
      <c r="B111" s="5"/>
      <c r="C111" s="5"/>
      <c r="D111" s="5"/>
      <c r="E111" s="5"/>
      <c r="F111" s="1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x14ac:dyDescent="0.35">
      <c r="A112" s="5"/>
      <c r="B112" s="5"/>
      <c r="C112" s="5"/>
      <c r="D112" s="5"/>
      <c r="E112" s="5"/>
      <c r="F112" s="1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x14ac:dyDescent="0.35">
      <c r="A113" s="5"/>
      <c r="B113" s="5"/>
      <c r="C113" s="5"/>
      <c r="D113" s="5"/>
      <c r="E113" s="5"/>
      <c r="F113" s="1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x14ac:dyDescent="0.35">
      <c r="A114" s="5"/>
      <c r="B114" s="5"/>
      <c r="C114" s="5"/>
      <c r="D114" s="5"/>
      <c r="E114" s="5"/>
      <c r="F114" s="1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x14ac:dyDescent="0.35">
      <c r="A115" s="5"/>
      <c r="B115" s="5"/>
      <c r="C115" s="5"/>
      <c r="D115" s="5"/>
      <c r="E115" s="5"/>
      <c r="F115" s="1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x14ac:dyDescent="0.35">
      <c r="A116" s="5"/>
      <c r="B116" s="5"/>
      <c r="C116" s="5"/>
      <c r="D116" s="5"/>
      <c r="E116" s="5"/>
      <c r="F116" s="1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x14ac:dyDescent="0.35">
      <c r="A117" s="5"/>
      <c r="B117" s="5"/>
      <c r="C117" s="5"/>
      <c r="D117" s="5"/>
      <c r="E117" s="5"/>
      <c r="F117" s="1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x14ac:dyDescent="0.35">
      <c r="A118" s="5"/>
      <c r="B118" s="5"/>
      <c r="C118" s="5"/>
      <c r="D118" s="5"/>
      <c r="E118" s="5"/>
      <c r="F118" s="1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x14ac:dyDescent="0.35">
      <c r="A119" s="5"/>
      <c r="B119" s="5"/>
      <c r="C119" s="5"/>
      <c r="D119" s="5"/>
      <c r="E119" s="5"/>
      <c r="F119" s="1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x14ac:dyDescent="0.35">
      <c r="A120" s="5"/>
      <c r="B120" s="5"/>
      <c r="C120" s="5"/>
      <c r="D120" s="5"/>
      <c r="E120" s="5"/>
      <c r="F120" s="1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x14ac:dyDescent="0.35">
      <c r="A121" s="5"/>
      <c r="B121" s="5"/>
      <c r="C121" s="5"/>
      <c r="D121" s="5"/>
      <c r="E121" s="5"/>
      <c r="F121" s="1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x14ac:dyDescent="0.35">
      <c r="A122" s="5"/>
      <c r="B122" s="5"/>
      <c r="C122" s="5"/>
      <c r="D122" s="5"/>
      <c r="E122" s="5"/>
      <c r="F122" s="1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x14ac:dyDescent="0.35">
      <c r="A123" s="5"/>
      <c r="B123" s="5"/>
      <c r="C123" s="5"/>
      <c r="D123" s="5"/>
      <c r="E123" s="5"/>
      <c r="F123" s="1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x14ac:dyDescent="0.35">
      <c r="A124" s="5"/>
      <c r="B124" s="5"/>
      <c r="C124" s="5"/>
      <c r="D124" s="5"/>
      <c r="E124" s="5"/>
      <c r="F124" s="1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x14ac:dyDescent="0.35">
      <c r="A125" s="5"/>
      <c r="B125" s="5"/>
      <c r="C125" s="5"/>
      <c r="D125" s="5"/>
      <c r="E125" s="5"/>
      <c r="F125" s="1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x14ac:dyDescent="0.35">
      <c r="A126" s="5"/>
      <c r="B126" s="5"/>
      <c r="C126" s="5"/>
      <c r="D126" s="5"/>
      <c r="E126" s="5"/>
      <c r="F126" s="1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x14ac:dyDescent="0.35">
      <c r="A127" s="5"/>
      <c r="B127" s="5"/>
      <c r="C127" s="5"/>
      <c r="D127" s="5"/>
      <c r="E127" s="5"/>
      <c r="F127" s="1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x14ac:dyDescent="0.35">
      <c r="A128" s="5"/>
      <c r="B128" s="5"/>
      <c r="C128" s="5"/>
      <c r="D128" s="5"/>
      <c r="E128" s="5"/>
      <c r="F128" s="1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x14ac:dyDescent="0.35">
      <c r="A129" s="5"/>
      <c r="B129" s="5"/>
      <c r="C129" s="5"/>
      <c r="D129" s="5"/>
      <c r="E129" s="5"/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x14ac:dyDescent="0.35">
      <c r="A130" s="5"/>
      <c r="B130" s="5"/>
      <c r="C130" s="5"/>
      <c r="D130" s="5"/>
      <c r="E130" s="5"/>
      <c r="F130" s="1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x14ac:dyDescent="0.35">
      <c r="A131" s="5"/>
      <c r="B131" s="5"/>
      <c r="C131" s="5"/>
      <c r="D131" s="5"/>
      <c r="E131" s="5"/>
      <c r="F131" s="1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x14ac:dyDescent="0.35">
      <c r="A132" s="5"/>
      <c r="B132" s="5"/>
      <c r="C132" s="5"/>
      <c r="D132" s="5"/>
      <c r="E132" s="5"/>
      <c r="F132" s="1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x14ac:dyDescent="0.35">
      <c r="A133" s="5"/>
      <c r="B133" s="5"/>
      <c r="C133" s="5"/>
      <c r="D133" s="5"/>
      <c r="E133" s="5"/>
      <c r="F133" s="1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x14ac:dyDescent="0.35">
      <c r="A134" s="5"/>
      <c r="B134" s="5"/>
      <c r="C134" s="5"/>
      <c r="D134" s="5"/>
      <c r="E134" s="5"/>
      <c r="F134" s="1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x14ac:dyDescent="0.35">
      <c r="A135" s="5"/>
      <c r="B135" s="5"/>
      <c r="C135" s="5"/>
      <c r="D135" s="5"/>
      <c r="E135" s="5"/>
      <c r="F135" s="1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x14ac:dyDescent="0.35">
      <c r="A136" s="5"/>
      <c r="B136" s="5"/>
      <c r="C136" s="5"/>
      <c r="D136" s="5"/>
      <c r="E136" s="5"/>
      <c r="F136" s="1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x14ac:dyDescent="0.35">
      <c r="A137" s="5"/>
      <c r="B137" s="5"/>
      <c r="C137" s="5"/>
      <c r="D137" s="5"/>
      <c r="E137" s="5"/>
      <c r="F137" s="1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x14ac:dyDescent="0.35">
      <c r="A138" s="5"/>
      <c r="B138" s="5"/>
      <c r="C138" s="5"/>
      <c r="D138" s="5"/>
      <c r="E138" s="5"/>
      <c r="F138" s="1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x14ac:dyDescent="0.35">
      <c r="A139" s="5"/>
      <c r="B139" s="5"/>
      <c r="C139" s="5"/>
      <c r="D139" s="5"/>
      <c r="E139" s="5"/>
      <c r="F139" s="1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x14ac:dyDescent="0.35">
      <c r="A140" s="5"/>
      <c r="B140" s="5"/>
      <c r="C140" s="5"/>
      <c r="D140" s="5"/>
      <c r="E140" s="5"/>
      <c r="F140" s="1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x14ac:dyDescent="0.35">
      <c r="A141" s="5"/>
      <c r="B141" s="5"/>
      <c r="C141" s="5"/>
      <c r="D141" s="5"/>
      <c r="E141" s="5"/>
      <c r="F141" s="1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x14ac:dyDescent="0.35">
      <c r="A142" s="5"/>
      <c r="B142" s="5"/>
      <c r="C142" s="5"/>
      <c r="D142" s="5"/>
      <c r="E142" s="5"/>
      <c r="F142" s="1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x14ac:dyDescent="0.35">
      <c r="A143" s="5"/>
      <c r="B143" s="5"/>
      <c r="C143" s="5"/>
      <c r="D143" s="5"/>
      <c r="E143" s="5"/>
      <c r="F143" s="1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x14ac:dyDescent="0.35">
      <c r="A144" s="5"/>
      <c r="B144" s="5"/>
      <c r="C144" s="5"/>
      <c r="D144" s="5"/>
      <c r="E144" s="5"/>
      <c r="F144" s="1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x14ac:dyDescent="0.35">
      <c r="A145" s="5"/>
      <c r="B145" s="5"/>
      <c r="C145" s="5"/>
      <c r="D145" s="5"/>
      <c r="E145" s="5"/>
      <c r="F145" s="1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x14ac:dyDescent="0.35">
      <c r="A146" s="5"/>
      <c r="B146" s="5"/>
      <c r="C146" s="5"/>
      <c r="D146" s="5"/>
      <c r="E146" s="5"/>
      <c r="F146" s="1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x14ac:dyDescent="0.35">
      <c r="A147" s="5"/>
      <c r="B147" s="5"/>
      <c r="C147" s="5"/>
      <c r="D147" s="5"/>
      <c r="E147" s="5"/>
      <c r="F147" s="1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x14ac:dyDescent="0.35">
      <c r="A148" s="5"/>
      <c r="B148" s="5"/>
      <c r="C148" s="5"/>
      <c r="D148" s="5"/>
      <c r="E148" s="5"/>
      <c r="F148" s="1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x14ac:dyDescent="0.35">
      <c r="A149" s="5"/>
      <c r="B149" s="5"/>
      <c r="C149" s="5"/>
      <c r="D149" s="5"/>
      <c r="E149" s="5"/>
      <c r="F149" s="1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x14ac:dyDescent="0.35">
      <c r="A150" s="5"/>
      <c r="B150" s="5"/>
      <c r="C150" s="5"/>
      <c r="D150" s="5"/>
      <c r="E150" s="5"/>
      <c r="F150" s="1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x14ac:dyDescent="0.35">
      <c r="A151" s="5"/>
      <c r="B151" s="5"/>
      <c r="C151" s="5"/>
      <c r="D151" s="5"/>
      <c r="E151" s="5"/>
      <c r="F151" s="1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x14ac:dyDescent="0.35">
      <c r="A152" s="5"/>
      <c r="B152" s="5"/>
      <c r="C152" s="5"/>
      <c r="D152" s="5"/>
      <c r="E152" s="5"/>
      <c r="F152" s="1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x14ac:dyDescent="0.35">
      <c r="A153" s="5"/>
      <c r="B153" s="5"/>
      <c r="C153" s="5"/>
      <c r="D153" s="5"/>
      <c r="E153" s="5"/>
      <c r="F153" s="1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x14ac:dyDescent="0.35">
      <c r="A154" s="5"/>
      <c r="B154" s="5"/>
      <c r="C154" s="5"/>
      <c r="D154" s="5"/>
      <c r="E154" s="5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x14ac:dyDescent="0.35">
      <c r="A155" s="5"/>
      <c r="B155" s="5"/>
      <c r="C155" s="5"/>
      <c r="D155" s="5"/>
      <c r="E155" s="5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x14ac:dyDescent="0.35">
      <c r="A156" s="5"/>
      <c r="B156" s="5"/>
      <c r="C156" s="5"/>
      <c r="D156" s="5"/>
      <c r="E156" s="5"/>
      <c r="F156" s="1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x14ac:dyDescent="0.35">
      <c r="A157" s="5"/>
      <c r="B157" s="5"/>
      <c r="C157" s="5"/>
      <c r="D157" s="5"/>
      <c r="E157" s="5"/>
      <c r="F157" s="1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x14ac:dyDescent="0.35">
      <c r="A158" s="5"/>
      <c r="B158" s="5"/>
      <c r="C158" s="5"/>
      <c r="D158" s="5"/>
      <c r="E158" s="5"/>
      <c r="F158" s="1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x14ac:dyDescent="0.35">
      <c r="A159" s="5"/>
      <c r="B159" s="5"/>
      <c r="C159" s="5"/>
      <c r="D159" s="5"/>
      <c r="E159" s="5"/>
      <c r="F159" s="1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x14ac:dyDescent="0.35">
      <c r="A160" s="5"/>
      <c r="B160" s="5"/>
      <c r="C160" s="5"/>
      <c r="D160" s="5"/>
      <c r="E160" s="5"/>
      <c r="F160" s="1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x14ac:dyDescent="0.35">
      <c r="A161" s="5"/>
      <c r="B161" s="5"/>
      <c r="C161" s="5"/>
      <c r="D161" s="5"/>
      <c r="E161" s="5"/>
      <c r="F161" s="1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x14ac:dyDescent="0.35">
      <c r="A162" s="5"/>
      <c r="B162" s="5"/>
      <c r="C162" s="5"/>
      <c r="D162" s="5"/>
      <c r="E162" s="5"/>
      <c r="F162" s="1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x14ac:dyDescent="0.35">
      <c r="A163" s="5"/>
      <c r="B163" s="5"/>
      <c r="C163" s="5"/>
      <c r="D163" s="5"/>
      <c r="E163" s="5"/>
      <c r="F163" s="1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x14ac:dyDescent="0.35">
      <c r="A164" s="5"/>
      <c r="B164" s="5"/>
      <c r="C164" s="5"/>
      <c r="D164" s="5"/>
      <c r="E164" s="5"/>
      <c r="F164" s="1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x14ac:dyDescent="0.35">
      <c r="A165" s="5"/>
      <c r="B165" s="5"/>
      <c r="C165" s="5"/>
      <c r="D165" s="5"/>
      <c r="E165" s="5"/>
      <c r="F165" s="1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x14ac:dyDescent="0.35">
      <c r="A166" s="5"/>
      <c r="B166" s="5"/>
      <c r="C166" s="5"/>
      <c r="D166" s="5"/>
      <c r="E166" s="5"/>
      <c r="F166" s="1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x14ac:dyDescent="0.35">
      <c r="A167" s="5"/>
      <c r="B167" s="5"/>
      <c r="C167" s="5"/>
      <c r="D167" s="5"/>
      <c r="E167" s="5"/>
      <c r="F167" s="1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x14ac:dyDescent="0.35">
      <c r="A168" s="5"/>
      <c r="B168" s="5"/>
      <c r="C168" s="5"/>
      <c r="D168" s="5"/>
      <c r="E168" s="5"/>
      <c r="F168" s="1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x14ac:dyDescent="0.35">
      <c r="A169" s="5"/>
      <c r="B169" s="5"/>
      <c r="C169" s="5"/>
      <c r="D169" s="5"/>
      <c r="E169" s="5"/>
      <c r="F169" s="1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x14ac:dyDescent="0.35">
      <c r="A170" s="5"/>
      <c r="B170" s="5"/>
      <c r="C170" s="5"/>
      <c r="D170" s="5"/>
      <c r="E170" s="5"/>
      <c r="F170" s="1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x14ac:dyDescent="0.35">
      <c r="A171" s="5"/>
      <c r="B171" s="5"/>
      <c r="C171" s="5"/>
      <c r="D171" s="5"/>
      <c r="E171" s="5"/>
      <c r="F171" s="1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x14ac:dyDescent="0.35">
      <c r="A172" s="5"/>
      <c r="B172" s="5"/>
      <c r="C172" s="5"/>
      <c r="D172" s="5"/>
      <c r="E172" s="5"/>
      <c r="F172" s="1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x14ac:dyDescent="0.35">
      <c r="A173" s="5"/>
      <c r="B173" s="5"/>
      <c r="C173" s="5"/>
      <c r="D173" s="5"/>
      <c r="E173" s="5"/>
      <c r="F173" s="1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x14ac:dyDescent="0.35">
      <c r="A174" s="5"/>
      <c r="B174" s="5"/>
      <c r="C174" s="5"/>
      <c r="D174" s="5"/>
      <c r="E174" s="5"/>
      <c r="F174" s="1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x14ac:dyDescent="0.35">
      <c r="A175" s="5"/>
      <c r="B175" s="5"/>
      <c r="C175" s="5"/>
      <c r="D175" s="5"/>
      <c r="E175" s="5"/>
      <c r="F175" s="1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x14ac:dyDescent="0.35">
      <c r="A176" s="5"/>
      <c r="B176" s="5"/>
      <c r="C176" s="5"/>
      <c r="D176" s="5"/>
      <c r="E176" s="5"/>
      <c r="F176" s="1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x14ac:dyDescent="0.35">
      <c r="A177" s="5"/>
      <c r="B177" s="5"/>
      <c r="C177" s="5"/>
      <c r="D177" s="5"/>
      <c r="E177" s="5"/>
      <c r="F177" s="1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x14ac:dyDescent="0.35">
      <c r="A178" s="5"/>
      <c r="B178" s="5"/>
      <c r="C178" s="5"/>
      <c r="D178" s="5"/>
      <c r="E178" s="5"/>
      <c r="F178" s="1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x14ac:dyDescent="0.35">
      <c r="A179" s="5"/>
      <c r="B179" s="5"/>
      <c r="C179" s="5"/>
      <c r="D179" s="5"/>
      <c r="E179" s="5"/>
      <c r="F179" s="1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x14ac:dyDescent="0.35">
      <c r="A180" s="5"/>
      <c r="B180" s="5"/>
      <c r="C180" s="5"/>
      <c r="D180" s="5"/>
      <c r="E180" s="5"/>
      <c r="F180" s="1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x14ac:dyDescent="0.35">
      <c r="A181" s="5"/>
      <c r="B181" s="5"/>
      <c r="C181" s="5"/>
      <c r="D181" s="5"/>
      <c r="E181" s="5"/>
      <c r="F181" s="1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x14ac:dyDescent="0.35">
      <c r="A182" s="5"/>
      <c r="B182" s="5"/>
      <c r="C182" s="5"/>
      <c r="D182" s="5"/>
      <c r="E182" s="5"/>
      <c r="F182" s="1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x14ac:dyDescent="0.35">
      <c r="A183" s="5"/>
      <c r="B183" s="5"/>
      <c r="C183" s="5"/>
      <c r="D183" s="5"/>
      <c r="E183" s="5"/>
      <c r="F183" s="1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x14ac:dyDescent="0.35">
      <c r="A184" s="5"/>
      <c r="B184" s="5"/>
      <c r="C184" s="5"/>
      <c r="D184" s="5"/>
      <c r="E184" s="5"/>
      <c r="F184" s="1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x14ac:dyDescent="0.35">
      <c r="A185" s="5"/>
      <c r="B185" s="5"/>
      <c r="C185" s="5"/>
      <c r="D185" s="5"/>
      <c r="E185" s="5"/>
      <c r="F185" s="1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x14ac:dyDescent="0.35">
      <c r="A186" s="5"/>
      <c r="B186" s="5"/>
      <c r="C186" s="5"/>
      <c r="D186" s="5"/>
      <c r="E186" s="5"/>
      <c r="F186" s="1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x14ac:dyDescent="0.35">
      <c r="A187" s="5"/>
      <c r="B187" s="5"/>
      <c r="C187" s="5"/>
      <c r="D187" s="5"/>
      <c r="E187" s="5"/>
      <c r="F187" s="1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x14ac:dyDescent="0.35">
      <c r="A188" s="5"/>
      <c r="B188" s="5"/>
      <c r="C188" s="5"/>
      <c r="D188" s="5"/>
      <c r="E188" s="5"/>
      <c r="F188" s="1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x14ac:dyDescent="0.35">
      <c r="A189" s="5"/>
      <c r="B189" s="5"/>
      <c r="C189" s="5"/>
      <c r="D189" s="5"/>
      <c r="E189" s="5"/>
      <c r="F189" s="1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x14ac:dyDescent="0.35">
      <c r="A190" s="5"/>
      <c r="B190" s="5"/>
      <c r="C190" s="5"/>
      <c r="D190" s="5"/>
      <c r="E190" s="5"/>
      <c r="F190" s="1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x14ac:dyDescent="0.35">
      <c r="A191" s="5"/>
      <c r="B191" s="5"/>
      <c r="C191" s="5"/>
      <c r="D191" s="5"/>
      <c r="E191" s="5"/>
      <c r="F191" s="1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x14ac:dyDescent="0.35">
      <c r="A192" s="5"/>
      <c r="B192" s="5"/>
      <c r="C192" s="5"/>
      <c r="D192" s="5"/>
      <c r="E192" s="5"/>
      <c r="F192" s="1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x14ac:dyDescent="0.35">
      <c r="A193" s="5"/>
      <c r="B193" s="5"/>
      <c r="C193" s="5"/>
      <c r="D193" s="5"/>
      <c r="E193" s="5"/>
      <c r="F193" s="1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x14ac:dyDescent="0.35">
      <c r="A194" s="5"/>
      <c r="B194" s="5"/>
      <c r="C194" s="5"/>
      <c r="D194" s="5"/>
      <c r="E194" s="5"/>
      <c r="F194" s="1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x14ac:dyDescent="0.35">
      <c r="A195" s="5"/>
      <c r="B195" s="5"/>
      <c r="C195" s="5"/>
      <c r="D195" s="5"/>
      <c r="E195" s="5"/>
      <c r="F195" s="1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x14ac:dyDescent="0.35">
      <c r="A196" s="5"/>
      <c r="B196" s="5"/>
      <c r="C196" s="5"/>
      <c r="D196" s="5"/>
      <c r="E196" s="5"/>
      <c r="F196" s="1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x14ac:dyDescent="0.35">
      <c r="A197" s="5"/>
      <c r="B197" s="5"/>
      <c r="C197" s="5"/>
      <c r="D197" s="5"/>
      <c r="E197" s="5"/>
      <c r="F197" s="1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x14ac:dyDescent="0.35">
      <c r="A198" s="5"/>
      <c r="B198" s="5"/>
      <c r="C198" s="5"/>
      <c r="D198" s="5"/>
      <c r="E198" s="5"/>
      <c r="F198" s="1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x14ac:dyDescent="0.35">
      <c r="A199" s="5"/>
      <c r="B199" s="5"/>
      <c r="C199" s="5"/>
      <c r="D199" s="5"/>
      <c r="E199" s="5"/>
      <c r="F199" s="1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x14ac:dyDescent="0.35">
      <c r="A200" s="5"/>
      <c r="B200" s="5"/>
      <c r="C200" s="5"/>
      <c r="D200" s="5"/>
      <c r="E200" s="5"/>
      <c r="F200" s="1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x14ac:dyDescent="0.35">
      <c r="A201" s="5"/>
      <c r="B201" s="5"/>
      <c r="C201" s="5"/>
      <c r="D201" s="5"/>
      <c r="E201" s="5"/>
      <c r="F201" s="1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x14ac:dyDescent="0.35">
      <c r="A202" s="5"/>
      <c r="B202" s="5"/>
      <c r="C202" s="5"/>
      <c r="D202" s="5"/>
      <c r="E202" s="5"/>
      <c r="F202" s="1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x14ac:dyDescent="0.35">
      <c r="A203" s="5"/>
      <c r="B203" s="5"/>
      <c r="C203" s="5"/>
      <c r="D203" s="5"/>
      <c r="E203" s="5"/>
      <c r="F203" s="1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x14ac:dyDescent="0.35">
      <c r="A204" s="5"/>
      <c r="B204" s="5"/>
      <c r="C204" s="5"/>
      <c r="D204" s="5"/>
      <c r="E204" s="5"/>
      <c r="F204" s="1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x14ac:dyDescent="0.35">
      <c r="A205" s="5"/>
      <c r="B205" s="5"/>
      <c r="C205" s="5"/>
      <c r="D205" s="5"/>
      <c r="E205" s="5"/>
      <c r="F205" s="1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x14ac:dyDescent="0.35">
      <c r="A206" s="5"/>
      <c r="B206" s="5"/>
      <c r="C206" s="5"/>
      <c r="D206" s="5"/>
      <c r="E206" s="5"/>
      <c r="F206" s="1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x14ac:dyDescent="0.35">
      <c r="A207" s="5"/>
      <c r="B207" s="5"/>
      <c r="C207" s="5"/>
      <c r="D207" s="5"/>
      <c r="E207" s="5"/>
      <c r="F207" s="1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x14ac:dyDescent="0.35">
      <c r="A208" s="5"/>
      <c r="B208" s="5"/>
      <c r="C208" s="5"/>
      <c r="D208" s="5"/>
      <c r="E208" s="5"/>
      <c r="F208" s="1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x14ac:dyDescent="0.35">
      <c r="A209" s="5"/>
      <c r="B209" s="5"/>
      <c r="C209" s="5"/>
      <c r="D209" s="5"/>
      <c r="E209" s="5"/>
      <c r="F209" s="1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x14ac:dyDescent="0.35">
      <c r="A210" s="5"/>
      <c r="B210" s="5"/>
      <c r="C210" s="5"/>
      <c r="D210" s="5"/>
      <c r="E210" s="5"/>
      <c r="F210" s="1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x14ac:dyDescent="0.35">
      <c r="A211" s="5"/>
      <c r="B211" s="5"/>
      <c r="C211" s="5"/>
      <c r="D211" s="5"/>
      <c r="E211" s="5"/>
      <c r="F211" s="1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x14ac:dyDescent="0.35">
      <c r="A212" s="5"/>
      <c r="B212" s="5"/>
      <c r="C212" s="5"/>
      <c r="D212" s="5"/>
      <c r="E212" s="5"/>
      <c r="F212" s="1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x14ac:dyDescent="0.35">
      <c r="A213" s="5"/>
      <c r="B213" s="5"/>
      <c r="C213" s="5"/>
      <c r="D213" s="5"/>
      <c r="E213" s="5"/>
      <c r="F213" s="1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x14ac:dyDescent="0.35">
      <c r="A214" s="5"/>
      <c r="B214" s="5"/>
      <c r="C214" s="5"/>
      <c r="D214" s="5"/>
      <c r="E214" s="5"/>
      <c r="F214" s="1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x14ac:dyDescent="0.35">
      <c r="A215" s="5"/>
      <c r="B215" s="5"/>
      <c r="C215" s="5"/>
      <c r="D215" s="5"/>
      <c r="E215" s="5"/>
      <c r="F215" s="1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x14ac:dyDescent="0.35">
      <c r="A216" s="5"/>
      <c r="B216" s="5"/>
      <c r="C216" s="5"/>
      <c r="D216" s="5"/>
      <c r="E216" s="5"/>
      <c r="F216" s="1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x14ac:dyDescent="0.35">
      <c r="A217" s="5"/>
      <c r="B217" s="5"/>
      <c r="C217" s="5"/>
      <c r="D217" s="5"/>
      <c r="E217" s="5"/>
      <c r="F217" s="1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x14ac:dyDescent="0.35">
      <c r="A218" s="5"/>
      <c r="B218" s="5"/>
      <c r="C218" s="5"/>
      <c r="D218" s="5"/>
      <c r="E218" s="5"/>
      <c r="F218" s="1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x14ac:dyDescent="0.35">
      <c r="A219" s="5"/>
      <c r="B219" s="5"/>
      <c r="C219" s="5"/>
      <c r="D219" s="5"/>
      <c r="E219" s="5"/>
      <c r="F219" s="1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x14ac:dyDescent="0.35">
      <c r="A220" s="5"/>
      <c r="B220" s="5"/>
      <c r="C220" s="5"/>
      <c r="D220" s="5"/>
      <c r="E220" s="5"/>
      <c r="F220" s="1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x14ac:dyDescent="0.35">
      <c r="A221" s="5"/>
      <c r="B221" s="5"/>
      <c r="C221" s="5"/>
      <c r="D221" s="5"/>
      <c r="E221" s="5"/>
      <c r="F221" s="1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x14ac:dyDescent="0.35">
      <c r="A222" s="5"/>
      <c r="B222" s="5"/>
      <c r="C222" s="5"/>
      <c r="D222" s="5"/>
      <c r="E222" s="5"/>
      <c r="F222" s="1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x14ac:dyDescent="0.35">
      <c r="A223" s="5"/>
      <c r="B223" s="5"/>
      <c r="C223" s="5"/>
      <c r="D223" s="5"/>
      <c r="E223" s="5"/>
      <c r="F223" s="1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x14ac:dyDescent="0.35">
      <c r="A224" s="5"/>
      <c r="B224" s="5"/>
      <c r="C224" s="5"/>
      <c r="D224" s="5"/>
      <c r="E224" s="5"/>
      <c r="F224" s="1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x14ac:dyDescent="0.35">
      <c r="A225" s="5"/>
      <c r="B225" s="5"/>
      <c r="C225" s="5"/>
      <c r="D225" s="5"/>
      <c r="E225" s="5"/>
      <c r="F225" s="1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x14ac:dyDescent="0.35">
      <c r="A226" s="5"/>
      <c r="B226" s="5"/>
      <c r="C226" s="5"/>
      <c r="D226" s="5"/>
      <c r="E226" s="5"/>
      <c r="F226" s="1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x14ac:dyDescent="0.35">
      <c r="A227" s="5"/>
      <c r="B227" s="5"/>
      <c r="C227" s="5"/>
      <c r="D227" s="5"/>
      <c r="E227" s="5"/>
      <c r="F227" s="1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x14ac:dyDescent="0.35">
      <c r="A228" s="5"/>
      <c r="B228" s="5"/>
      <c r="C228" s="5"/>
      <c r="D228" s="5"/>
      <c r="E228" s="5"/>
      <c r="F228" s="1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x14ac:dyDescent="0.35">
      <c r="A229" s="5"/>
      <c r="B229" s="5"/>
      <c r="C229" s="5"/>
      <c r="D229" s="5"/>
      <c r="E229" s="5"/>
      <c r="F229" s="1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x14ac:dyDescent="0.35">
      <c r="A230" s="5"/>
      <c r="B230" s="5"/>
      <c r="C230" s="5"/>
      <c r="D230" s="5"/>
      <c r="E230" s="5"/>
      <c r="F230" s="1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x14ac:dyDescent="0.35">
      <c r="A231" s="5"/>
      <c r="B231" s="5"/>
      <c r="C231" s="5"/>
      <c r="D231" s="5"/>
      <c r="E231" s="5"/>
      <c r="F231" s="1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x14ac:dyDescent="0.35">
      <c r="A232" s="5"/>
      <c r="B232" s="5"/>
      <c r="C232" s="5"/>
      <c r="D232" s="5"/>
      <c r="E232" s="5"/>
      <c r="F232" s="1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x14ac:dyDescent="0.35">
      <c r="A233" s="5"/>
      <c r="B233" s="5"/>
      <c r="C233" s="5"/>
      <c r="D233" s="5"/>
      <c r="E233" s="5"/>
      <c r="F233" s="1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x14ac:dyDescent="0.35">
      <c r="A234" s="5"/>
      <c r="B234" s="5"/>
      <c r="C234" s="5"/>
      <c r="D234" s="5"/>
      <c r="E234" s="5"/>
      <c r="F234" s="1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x14ac:dyDescent="0.35">
      <c r="A235" s="5"/>
      <c r="B235" s="5"/>
      <c r="C235" s="5"/>
      <c r="D235" s="5"/>
      <c r="E235" s="5"/>
      <c r="F235" s="1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x14ac:dyDescent="0.35">
      <c r="A236" s="5"/>
      <c r="B236" s="5"/>
      <c r="C236" s="5"/>
      <c r="D236" s="5"/>
      <c r="E236" s="5"/>
      <c r="F236" s="1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x14ac:dyDescent="0.35">
      <c r="A237" s="5"/>
      <c r="B237" s="5"/>
      <c r="C237" s="5"/>
      <c r="D237" s="5"/>
      <c r="E237" s="5"/>
      <c r="F237" s="1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x14ac:dyDescent="0.35">
      <c r="A238" s="5"/>
      <c r="B238" s="5"/>
      <c r="C238" s="5"/>
      <c r="D238" s="5"/>
      <c r="E238" s="5"/>
      <c r="F238" s="1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x14ac:dyDescent="0.35">
      <c r="A239" s="5"/>
      <c r="B239" s="5"/>
      <c r="C239" s="5"/>
      <c r="D239" s="5"/>
      <c r="E239" s="5"/>
      <c r="F239" s="1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x14ac:dyDescent="0.35">
      <c r="A240" s="5"/>
      <c r="B240" s="5"/>
      <c r="C240" s="5"/>
      <c r="D240" s="5"/>
      <c r="E240" s="5"/>
      <c r="F240" s="1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x14ac:dyDescent="0.35">
      <c r="A241" s="5"/>
      <c r="B241" s="5"/>
      <c r="C241" s="5"/>
      <c r="D241" s="5"/>
      <c r="E241" s="5"/>
      <c r="F241" s="1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x14ac:dyDescent="0.35">
      <c r="A242" s="5"/>
      <c r="B242" s="5"/>
      <c r="C242" s="5"/>
      <c r="D242" s="5"/>
      <c r="E242" s="5"/>
      <c r="F242" s="1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x14ac:dyDescent="0.35">
      <c r="A243" s="5"/>
      <c r="B243" s="5"/>
      <c r="C243" s="5"/>
      <c r="D243" s="5"/>
      <c r="E243" s="5"/>
      <c r="F243" s="1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x14ac:dyDescent="0.35">
      <c r="A244" s="5"/>
      <c r="B244" s="5"/>
      <c r="C244" s="5"/>
      <c r="D244" s="5"/>
      <c r="E244" s="5"/>
      <c r="F244" s="1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x14ac:dyDescent="0.35">
      <c r="A245" s="5"/>
      <c r="B245" s="5"/>
      <c r="C245" s="5"/>
      <c r="D245" s="5"/>
      <c r="E245" s="5"/>
      <c r="F245" s="1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x14ac:dyDescent="0.35">
      <c r="A246" s="5"/>
      <c r="B246" s="5"/>
      <c r="C246" s="5"/>
      <c r="D246" s="5"/>
      <c r="E246" s="5"/>
      <c r="F246" s="1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x14ac:dyDescent="0.35">
      <c r="A247" s="5"/>
      <c r="B247" s="5"/>
      <c r="C247" s="5"/>
      <c r="D247" s="5"/>
      <c r="E247" s="5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x14ac:dyDescent="0.35">
      <c r="A248" s="5"/>
      <c r="B248" s="5"/>
      <c r="C248" s="5"/>
      <c r="D248" s="5"/>
      <c r="E248" s="5"/>
      <c r="F248" s="1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x14ac:dyDescent="0.35">
      <c r="A249" s="5"/>
      <c r="B249" s="5"/>
      <c r="C249" s="5"/>
      <c r="D249" s="5"/>
      <c r="E249" s="5"/>
      <c r="F249" s="1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x14ac:dyDescent="0.35">
      <c r="A250" s="5"/>
      <c r="B250" s="5"/>
      <c r="C250" s="5"/>
      <c r="D250" s="5"/>
      <c r="E250" s="5"/>
      <c r="F250" s="1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x14ac:dyDescent="0.35">
      <c r="A251" s="5"/>
      <c r="B251" s="5"/>
      <c r="C251" s="5"/>
      <c r="D251" s="5"/>
      <c r="E251" s="5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x14ac:dyDescent="0.35">
      <c r="A252" s="5"/>
      <c r="B252" s="5"/>
      <c r="C252" s="5"/>
      <c r="D252" s="5"/>
      <c r="E252" s="5"/>
      <c r="F252" s="1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x14ac:dyDescent="0.35">
      <c r="A253" s="5"/>
      <c r="B253" s="5"/>
      <c r="C253" s="5"/>
      <c r="D253" s="5"/>
      <c r="E253" s="5"/>
      <c r="F253" s="1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x14ac:dyDescent="0.35">
      <c r="A254" s="5"/>
      <c r="B254" s="5"/>
      <c r="C254" s="5"/>
      <c r="D254" s="5"/>
      <c r="E254" s="5"/>
      <c r="F254" s="1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x14ac:dyDescent="0.35">
      <c r="A255" s="5"/>
      <c r="B255" s="5"/>
      <c r="C255" s="5"/>
      <c r="D255" s="5"/>
      <c r="E255" s="5"/>
      <c r="F255" s="1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x14ac:dyDescent="0.35">
      <c r="A256" s="5"/>
      <c r="B256" s="5"/>
      <c r="C256" s="5"/>
      <c r="D256" s="5"/>
      <c r="E256" s="5"/>
      <c r="F256" s="1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x14ac:dyDescent="0.35">
      <c r="A257" s="5"/>
      <c r="B257" s="5"/>
      <c r="C257" s="5"/>
      <c r="D257" s="5"/>
      <c r="E257" s="5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x14ac:dyDescent="0.35">
      <c r="A258" s="5"/>
      <c r="B258" s="5"/>
      <c r="C258" s="5"/>
      <c r="D258" s="5"/>
      <c r="E258" s="5"/>
      <c r="F258" s="1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x14ac:dyDescent="0.35">
      <c r="A259" s="5"/>
      <c r="B259" s="5"/>
      <c r="C259" s="5"/>
      <c r="D259" s="5"/>
      <c r="E259" s="5"/>
      <c r="F259" s="1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x14ac:dyDescent="0.35">
      <c r="A260" s="5"/>
      <c r="B260" s="5"/>
      <c r="C260" s="5"/>
      <c r="D260" s="5"/>
      <c r="E260" s="5"/>
      <c r="F260" s="1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x14ac:dyDescent="0.35">
      <c r="A261" s="5"/>
      <c r="B261" s="5"/>
      <c r="C261" s="5"/>
      <c r="D261" s="5"/>
      <c r="E261" s="5"/>
      <c r="F261" s="1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x14ac:dyDescent="0.35">
      <c r="A262" s="5"/>
      <c r="B262" s="5"/>
      <c r="C262" s="5"/>
      <c r="D262" s="5"/>
      <c r="E262" s="5"/>
      <c r="F262" s="1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x14ac:dyDescent="0.35">
      <c r="A263" s="5"/>
      <c r="B263" s="5"/>
      <c r="C263" s="5"/>
      <c r="D263" s="5"/>
      <c r="E263" s="5"/>
      <c r="F263" s="1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x14ac:dyDescent="0.35">
      <c r="A264" s="5"/>
      <c r="B264" s="5"/>
      <c r="C264" s="5"/>
      <c r="D264" s="5"/>
      <c r="E264" s="5"/>
      <c r="F264" s="1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x14ac:dyDescent="0.35">
      <c r="A265" s="5"/>
      <c r="B265" s="5"/>
      <c r="C265" s="5"/>
      <c r="D265" s="5"/>
      <c r="E265" s="5"/>
      <c r="F265" s="1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x14ac:dyDescent="0.35">
      <c r="A266" s="5"/>
      <c r="B266" s="5"/>
      <c r="C266" s="5"/>
      <c r="D266" s="5"/>
      <c r="E266" s="5"/>
      <c r="F266" s="1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x14ac:dyDescent="0.35">
      <c r="A267" s="5"/>
      <c r="B267" s="5"/>
      <c r="C267" s="5"/>
      <c r="D267" s="5"/>
      <c r="E267" s="5"/>
      <c r="F267" s="1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x14ac:dyDescent="0.35">
      <c r="A268" s="5"/>
      <c r="B268" s="5"/>
      <c r="C268" s="5"/>
      <c r="D268" s="5"/>
      <c r="E268" s="5"/>
      <c r="F268" s="1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x14ac:dyDescent="0.35">
      <c r="A269" s="5"/>
      <c r="B269" s="5"/>
      <c r="C269" s="5"/>
      <c r="D269" s="5"/>
      <c r="E269" s="5"/>
      <c r="F269" s="1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x14ac:dyDescent="0.35">
      <c r="A270" s="5"/>
      <c r="B270" s="5"/>
      <c r="C270" s="5"/>
      <c r="D270" s="5"/>
      <c r="E270" s="5"/>
      <c r="F270" s="1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x14ac:dyDescent="0.35">
      <c r="A271" s="5"/>
      <c r="B271" s="5"/>
      <c r="C271" s="5"/>
      <c r="D271" s="5"/>
      <c r="E271" s="5"/>
      <c r="F271" s="1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x14ac:dyDescent="0.35">
      <c r="A272" s="5"/>
      <c r="B272" s="5"/>
      <c r="C272" s="5"/>
      <c r="D272" s="5"/>
      <c r="E272" s="5"/>
      <c r="F272" s="1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x14ac:dyDescent="0.35">
      <c r="A273" s="5"/>
      <c r="B273" s="5"/>
      <c r="C273" s="5"/>
      <c r="D273" s="5"/>
      <c r="E273" s="5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x14ac:dyDescent="0.35">
      <c r="A274" s="5"/>
      <c r="B274" s="5"/>
      <c r="C274" s="5"/>
      <c r="D274" s="5"/>
      <c r="E274" s="5"/>
      <c r="F274" s="1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x14ac:dyDescent="0.35">
      <c r="A275" s="5"/>
      <c r="B275" s="5"/>
      <c r="C275" s="5"/>
      <c r="D275" s="5"/>
      <c r="E275" s="5"/>
      <c r="F275" s="1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x14ac:dyDescent="0.35">
      <c r="A276" s="5"/>
      <c r="B276" s="5"/>
      <c r="C276" s="5"/>
      <c r="D276" s="5"/>
      <c r="E276" s="5"/>
      <c r="F276" s="1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x14ac:dyDescent="0.35">
      <c r="A277" s="5"/>
      <c r="B277" s="5"/>
      <c r="C277" s="5"/>
      <c r="D277" s="5"/>
      <c r="E277" s="5"/>
      <c r="F277" s="1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x14ac:dyDescent="0.35">
      <c r="A278" s="5"/>
      <c r="B278" s="5"/>
      <c r="C278" s="5"/>
      <c r="D278" s="5"/>
      <c r="E278" s="5"/>
      <c r="F278" s="1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x14ac:dyDescent="0.35">
      <c r="A279" s="5"/>
      <c r="B279" s="5"/>
      <c r="C279" s="5"/>
      <c r="D279" s="5"/>
      <c r="E279" s="5"/>
      <c r="F279" s="1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x14ac:dyDescent="0.35">
      <c r="A280" s="5"/>
      <c r="B280" s="5"/>
      <c r="C280" s="5"/>
      <c r="D280" s="5"/>
      <c r="E280" s="5"/>
      <c r="F280" s="1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x14ac:dyDescent="0.35">
      <c r="A281" s="5"/>
      <c r="B281" s="5"/>
      <c r="C281" s="5"/>
      <c r="D281" s="5"/>
      <c r="E281" s="5"/>
      <c r="F281" s="1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x14ac:dyDescent="0.35">
      <c r="A282" s="5"/>
      <c r="B282" s="5"/>
      <c r="C282" s="5"/>
      <c r="D282" s="5"/>
      <c r="E282" s="5"/>
      <c r="F282" s="1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x14ac:dyDescent="0.35">
      <c r="A283" s="5"/>
      <c r="B283" s="5"/>
      <c r="C283" s="5"/>
      <c r="D283" s="5"/>
      <c r="E283" s="5"/>
      <c r="F283" s="1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x14ac:dyDescent="0.35">
      <c r="A284" s="5"/>
      <c r="B284" s="5"/>
      <c r="C284" s="5"/>
      <c r="D284" s="5"/>
      <c r="E284" s="5"/>
      <c r="F284" s="1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x14ac:dyDescent="0.35">
      <c r="A285" s="5"/>
      <c r="B285" s="5"/>
      <c r="C285" s="5"/>
      <c r="D285" s="5"/>
      <c r="E285" s="5"/>
      <c r="F285" s="1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x14ac:dyDescent="0.35">
      <c r="A286" s="5"/>
      <c r="B286" s="5"/>
      <c r="C286" s="5"/>
      <c r="D286" s="5"/>
      <c r="E286" s="5"/>
      <c r="F286" s="1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x14ac:dyDescent="0.35">
      <c r="A287" s="5"/>
      <c r="B287" s="5"/>
      <c r="C287" s="5"/>
      <c r="D287" s="5"/>
      <c r="E287" s="5"/>
      <c r="F287" s="1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x14ac:dyDescent="0.35">
      <c r="A288" s="5"/>
      <c r="B288" s="5"/>
      <c r="C288" s="5"/>
      <c r="D288" s="5"/>
      <c r="E288" s="5"/>
      <c r="F288" s="1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x14ac:dyDescent="0.35">
      <c r="A289" s="5"/>
      <c r="B289" s="5"/>
      <c r="C289" s="5"/>
      <c r="D289" s="5"/>
      <c r="E289" s="5"/>
      <c r="F289" s="1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x14ac:dyDescent="0.35">
      <c r="A290" s="5"/>
      <c r="B290" s="5"/>
      <c r="C290" s="5"/>
      <c r="D290" s="5"/>
      <c r="E290" s="5"/>
      <c r="F290" s="1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x14ac:dyDescent="0.35">
      <c r="A291" s="5"/>
      <c r="B291" s="5"/>
      <c r="C291" s="5"/>
      <c r="D291" s="5"/>
      <c r="E291" s="5"/>
      <c r="F291" s="1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x14ac:dyDescent="0.35">
      <c r="A292" s="5"/>
      <c r="B292" s="5"/>
      <c r="C292" s="5"/>
      <c r="D292" s="5"/>
      <c r="E292" s="5"/>
      <c r="F292" s="1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x14ac:dyDescent="0.35">
      <c r="A293" s="5"/>
      <c r="B293" s="5"/>
      <c r="C293" s="5"/>
      <c r="D293" s="5"/>
      <c r="E293" s="5"/>
      <c r="F293" s="1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x14ac:dyDescent="0.35">
      <c r="A294" s="5"/>
      <c r="B294" s="5"/>
      <c r="C294" s="5"/>
      <c r="D294" s="5"/>
      <c r="E294" s="5"/>
      <c r="F294" s="1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x14ac:dyDescent="0.35">
      <c r="A295" s="5"/>
      <c r="B295" s="5"/>
      <c r="C295" s="5"/>
      <c r="D295" s="5"/>
      <c r="E295" s="5"/>
      <c r="F295" s="1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x14ac:dyDescent="0.35">
      <c r="A296" s="5"/>
      <c r="B296" s="5"/>
      <c r="C296" s="5"/>
      <c r="D296" s="5"/>
      <c r="E296" s="5"/>
      <c r="F296" s="1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x14ac:dyDescent="0.35">
      <c r="A297" s="5"/>
      <c r="B297" s="5"/>
      <c r="C297" s="5"/>
      <c r="D297" s="5"/>
      <c r="E297" s="5"/>
      <c r="F297" s="1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x14ac:dyDescent="0.35">
      <c r="A298" s="5"/>
      <c r="B298" s="5"/>
      <c r="C298" s="5"/>
      <c r="D298" s="5"/>
      <c r="E298" s="5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x14ac:dyDescent="0.35">
      <c r="A299" s="5"/>
      <c r="B299" s="5"/>
      <c r="C299" s="5"/>
      <c r="D299" s="5"/>
      <c r="E299" s="5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x14ac:dyDescent="0.35">
      <c r="A300" s="5"/>
      <c r="B300" s="5"/>
      <c r="C300" s="5"/>
      <c r="D300" s="5"/>
      <c r="E300" s="5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x14ac:dyDescent="0.35">
      <c r="A301" s="5"/>
      <c r="B301" s="5"/>
      <c r="C301" s="5"/>
      <c r="D301" s="5"/>
      <c r="E301" s="5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x14ac:dyDescent="0.35">
      <c r="A302" s="5"/>
      <c r="B302" s="5"/>
      <c r="C302" s="5"/>
      <c r="D302" s="5"/>
      <c r="E302" s="5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x14ac:dyDescent="0.35">
      <c r="A303" s="5"/>
      <c r="B303" s="5"/>
      <c r="C303" s="5"/>
      <c r="D303" s="5"/>
      <c r="E303" s="5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x14ac:dyDescent="0.35">
      <c r="A304" s="5"/>
      <c r="B304" s="5"/>
      <c r="C304" s="5"/>
      <c r="D304" s="5"/>
      <c r="E304" s="5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x14ac:dyDescent="0.35">
      <c r="A305" s="5"/>
      <c r="B305" s="5"/>
      <c r="C305" s="5"/>
      <c r="D305" s="5"/>
      <c r="E305" s="5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x14ac:dyDescent="0.35">
      <c r="A306" s="5"/>
      <c r="B306" s="5"/>
      <c r="C306" s="5"/>
      <c r="D306" s="5"/>
      <c r="E306" s="5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x14ac:dyDescent="0.35">
      <c r="A307" s="5"/>
      <c r="B307" s="5"/>
      <c r="C307" s="5"/>
      <c r="D307" s="5"/>
      <c r="E307" s="5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x14ac:dyDescent="0.35">
      <c r="A308" s="5"/>
      <c r="B308" s="5"/>
      <c r="C308" s="5"/>
      <c r="D308" s="5"/>
      <c r="E308" s="5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x14ac:dyDescent="0.35">
      <c r="A309" s="5"/>
      <c r="B309" s="5"/>
      <c r="C309" s="5"/>
      <c r="D309" s="5"/>
      <c r="E309" s="5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x14ac:dyDescent="0.35">
      <c r="A310" s="5"/>
      <c r="B310" s="5"/>
      <c r="C310" s="5"/>
      <c r="D310" s="5"/>
      <c r="E310" s="5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x14ac:dyDescent="0.35">
      <c r="A311" s="5"/>
      <c r="B311" s="5"/>
      <c r="C311" s="5"/>
      <c r="D311" s="5"/>
      <c r="E311" s="5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x14ac:dyDescent="0.35">
      <c r="A312" s="5"/>
      <c r="B312" s="5"/>
      <c r="C312" s="5"/>
      <c r="D312" s="5"/>
      <c r="E312" s="5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x14ac:dyDescent="0.35">
      <c r="A313" s="5"/>
      <c r="B313" s="5"/>
      <c r="C313" s="5"/>
      <c r="D313" s="5"/>
      <c r="E313" s="5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x14ac:dyDescent="0.35">
      <c r="A314" s="5"/>
      <c r="B314" s="5"/>
      <c r="C314" s="5"/>
      <c r="D314" s="5"/>
      <c r="E314" s="5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x14ac:dyDescent="0.35">
      <c r="A315" s="5"/>
      <c r="B315" s="5"/>
      <c r="C315" s="5"/>
      <c r="D315" s="5"/>
      <c r="E315" s="5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x14ac:dyDescent="0.35">
      <c r="A316" s="5"/>
      <c r="B316" s="5"/>
      <c r="C316" s="5"/>
      <c r="D316" s="5"/>
      <c r="E316" s="5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x14ac:dyDescent="0.35">
      <c r="A317" s="5"/>
      <c r="B317" s="5"/>
      <c r="C317" s="5"/>
      <c r="D317" s="5"/>
      <c r="E317" s="5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x14ac:dyDescent="0.35">
      <c r="A318" s="5"/>
      <c r="B318" s="5"/>
      <c r="C318" s="5"/>
      <c r="D318" s="5"/>
      <c r="E318" s="5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x14ac:dyDescent="0.35">
      <c r="A319" s="5"/>
      <c r="B319" s="5"/>
      <c r="C319" s="5"/>
      <c r="D319" s="5"/>
      <c r="E319" s="5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x14ac:dyDescent="0.35">
      <c r="A320" s="5"/>
      <c r="B320" s="5"/>
      <c r="C320" s="5"/>
      <c r="D320" s="5"/>
      <c r="E320" s="5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x14ac:dyDescent="0.35">
      <c r="A321" s="5"/>
      <c r="B321" s="5"/>
      <c r="C321" s="5"/>
      <c r="D321" s="5"/>
      <c r="E321" s="5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x14ac:dyDescent="0.35">
      <c r="A322" s="5"/>
      <c r="B322" s="5"/>
      <c r="C322" s="5"/>
      <c r="D322" s="5"/>
      <c r="E322" s="5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x14ac:dyDescent="0.35">
      <c r="A323" s="5"/>
      <c r="B323" s="5"/>
      <c r="C323" s="5"/>
      <c r="D323" s="5"/>
      <c r="E323" s="5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x14ac:dyDescent="0.35">
      <c r="A324" s="5"/>
      <c r="B324" s="5"/>
      <c r="C324" s="5"/>
      <c r="D324" s="5"/>
      <c r="E324" s="5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x14ac:dyDescent="0.35">
      <c r="A325" s="5"/>
      <c r="B325" s="5"/>
      <c r="C325" s="5"/>
      <c r="D325" s="5"/>
      <c r="E325" s="5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x14ac:dyDescent="0.35">
      <c r="A326" s="5"/>
      <c r="B326" s="5"/>
      <c r="C326" s="5"/>
      <c r="D326" s="5"/>
      <c r="E326" s="5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x14ac:dyDescent="0.35">
      <c r="A327" s="5"/>
      <c r="B327" s="5"/>
      <c r="C327" s="5"/>
      <c r="D327" s="5"/>
      <c r="E327" s="5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x14ac:dyDescent="0.35">
      <c r="A328" s="5"/>
      <c r="B328" s="5"/>
      <c r="C328" s="5"/>
      <c r="D328" s="5"/>
      <c r="E328" s="5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x14ac:dyDescent="0.35">
      <c r="A329" s="5"/>
      <c r="B329" s="5"/>
      <c r="C329" s="5"/>
      <c r="D329" s="5"/>
      <c r="E329" s="5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x14ac:dyDescent="0.35">
      <c r="A330" s="5"/>
      <c r="B330" s="5"/>
      <c r="C330" s="5"/>
      <c r="D330" s="5"/>
      <c r="E330" s="5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x14ac:dyDescent="0.35">
      <c r="A331" s="5"/>
      <c r="B331" s="5"/>
      <c r="C331" s="5"/>
      <c r="D331" s="5"/>
      <c r="E331" s="5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x14ac:dyDescent="0.35">
      <c r="A332" s="5"/>
      <c r="B332" s="5"/>
      <c r="C332" s="5"/>
      <c r="D332" s="5"/>
      <c r="E332" s="5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x14ac:dyDescent="0.35">
      <c r="A333" s="5"/>
      <c r="B333" s="5"/>
      <c r="C333" s="5"/>
      <c r="D333" s="5"/>
      <c r="E333" s="5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x14ac:dyDescent="0.35">
      <c r="A334" s="5"/>
      <c r="B334" s="5"/>
      <c r="C334" s="5"/>
      <c r="D334" s="5"/>
      <c r="E334" s="5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x14ac:dyDescent="0.35">
      <c r="A335" s="5"/>
      <c r="B335" s="5"/>
      <c r="C335" s="5"/>
      <c r="D335" s="5"/>
      <c r="E335" s="5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x14ac:dyDescent="0.35">
      <c r="A336" s="5"/>
      <c r="B336" s="5"/>
      <c r="C336" s="5"/>
      <c r="D336" s="5"/>
      <c r="E336" s="5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x14ac:dyDescent="0.35">
      <c r="A337" s="5"/>
      <c r="B337" s="5"/>
      <c r="C337" s="5"/>
      <c r="D337" s="5"/>
      <c r="E337" s="5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x14ac:dyDescent="0.35">
      <c r="A338" s="5"/>
      <c r="B338" s="5"/>
      <c r="C338" s="5"/>
      <c r="D338" s="5"/>
      <c r="E338" s="5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x14ac:dyDescent="0.35">
      <c r="A339" s="5"/>
      <c r="B339" s="5"/>
      <c r="C339" s="5"/>
      <c r="D339" s="5"/>
      <c r="E339" s="5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x14ac:dyDescent="0.35">
      <c r="A340" s="5"/>
      <c r="B340" s="5"/>
      <c r="C340" s="5"/>
      <c r="D340" s="5"/>
      <c r="E340" s="5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x14ac:dyDescent="0.35">
      <c r="A341" s="5"/>
      <c r="B341" s="5"/>
      <c r="C341" s="5"/>
      <c r="D341" s="5"/>
      <c r="E341" s="5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x14ac:dyDescent="0.35">
      <c r="A342" s="5"/>
      <c r="B342" s="5"/>
      <c r="C342" s="5"/>
      <c r="D342" s="5"/>
      <c r="E342" s="5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x14ac:dyDescent="0.35">
      <c r="A343" s="5"/>
      <c r="B343" s="5"/>
      <c r="C343" s="5"/>
      <c r="D343" s="5"/>
      <c r="E343" s="5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x14ac:dyDescent="0.35">
      <c r="A344" s="5"/>
      <c r="B344" s="5"/>
      <c r="C344" s="5"/>
      <c r="D344" s="5"/>
      <c r="E344" s="5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x14ac:dyDescent="0.35">
      <c r="A345" s="5"/>
      <c r="B345" s="5"/>
      <c r="C345" s="5"/>
      <c r="D345" s="5"/>
      <c r="E345" s="5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x14ac:dyDescent="0.35">
      <c r="A346" s="5"/>
      <c r="B346" s="5"/>
      <c r="C346" s="5"/>
      <c r="D346" s="5"/>
      <c r="E346" s="5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x14ac:dyDescent="0.35">
      <c r="A347" s="5"/>
      <c r="B347" s="5"/>
      <c r="C347" s="5"/>
      <c r="D347" s="5"/>
      <c r="E347" s="5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x14ac:dyDescent="0.35">
      <c r="A348" s="5"/>
      <c r="B348" s="5"/>
      <c r="C348" s="5"/>
      <c r="D348" s="5"/>
      <c r="E348" s="5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x14ac:dyDescent="0.35">
      <c r="A349" s="5"/>
      <c r="B349" s="5"/>
      <c r="C349" s="5"/>
      <c r="D349" s="5"/>
      <c r="E349" s="5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x14ac:dyDescent="0.35">
      <c r="A350" s="5"/>
      <c r="B350" s="5"/>
      <c r="C350" s="5"/>
      <c r="D350" s="5"/>
      <c r="E350" s="5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x14ac:dyDescent="0.35">
      <c r="A351" s="5"/>
      <c r="B351" s="5"/>
      <c r="C351" s="5"/>
      <c r="D351" s="5"/>
      <c r="E351" s="5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x14ac:dyDescent="0.35">
      <c r="A352" s="5"/>
      <c r="B352" s="5"/>
      <c r="C352" s="5"/>
      <c r="D352" s="5"/>
      <c r="E352" s="5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x14ac:dyDescent="0.35">
      <c r="A353" s="5"/>
      <c r="B353" s="5"/>
      <c r="C353" s="5"/>
      <c r="D353" s="5"/>
      <c r="E353" s="5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x14ac:dyDescent="0.35">
      <c r="A354" s="5"/>
      <c r="B354" s="5"/>
      <c r="C354" s="5"/>
      <c r="D354" s="5"/>
      <c r="E354" s="5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x14ac:dyDescent="0.35">
      <c r="A355" s="5"/>
      <c r="B355" s="5"/>
      <c r="C355" s="5"/>
      <c r="D355" s="5"/>
      <c r="E355" s="5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x14ac:dyDescent="0.35">
      <c r="A356" s="5"/>
      <c r="B356" s="5"/>
      <c r="C356" s="5"/>
      <c r="D356" s="5"/>
      <c r="E356" s="5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x14ac:dyDescent="0.35">
      <c r="A357" s="5"/>
      <c r="B357" s="5"/>
      <c r="C357" s="5"/>
      <c r="D357" s="5"/>
      <c r="E357" s="5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x14ac:dyDescent="0.35">
      <c r="A358" s="5"/>
      <c r="B358" s="5"/>
      <c r="C358" s="5"/>
      <c r="D358" s="5"/>
      <c r="E358" s="5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x14ac:dyDescent="0.35">
      <c r="A359" s="5"/>
      <c r="B359" s="5"/>
      <c r="C359" s="5"/>
      <c r="D359" s="5"/>
      <c r="E359" s="5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x14ac:dyDescent="0.35">
      <c r="A360" s="5"/>
      <c r="B360" s="5"/>
      <c r="C360" s="5"/>
      <c r="D360" s="5"/>
      <c r="E360" s="5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x14ac:dyDescent="0.35">
      <c r="A361" s="5"/>
      <c r="B361" s="5"/>
      <c r="C361" s="5"/>
      <c r="D361" s="5"/>
      <c r="E361" s="5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x14ac:dyDescent="0.35">
      <c r="A362" s="5"/>
      <c r="B362" s="5"/>
      <c r="C362" s="5"/>
      <c r="D362" s="5"/>
      <c r="E362" s="5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x14ac:dyDescent="0.35">
      <c r="A363" s="5"/>
      <c r="B363" s="5"/>
      <c r="C363" s="5"/>
      <c r="D363" s="5"/>
      <c r="E363" s="5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x14ac:dyDescent="0.35">
      <c r="A364" s="5"/>
      <c r="B364" s="5"/>
      <c r="C364" s="5"/>
      <c r="D364" s="5"/>
      <c r="E364" s="5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x14ac:dyDescent="0.35">
      <c r="A365" s="5"/>
      <c r="B365" s="5"/>
      <c r="C365" s="5"/>
      <c r="D365" s="5"/>
      <c r="E365" s="5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x14ac:dyDescent="0.35">
      <c r="A366" s="5"/>
      <c r="B366" s="5"/>
      <c r="C366" s="5"/>
      <c r="D366" s="5"/>
      <c r="E366" s="5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x14ac:dyDescent="0.35">
      <c r="A367" s="5"/>
      <c r="B367" s="5"/>
      <c r="C367" s="5"/>
      <c r="D367" s="5"/>
      <c r="E367" s="5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x14ac:dyDescent="0.35">
      <c r="A368" s="5"/>
      <c r="B368" s="5"/>
      <c r="C368" s="5"/>
      <c r="D368" s="5"/>
      <c r="E368" s="5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x14ac:dyDescent="0.35">
      <c r="A369" s="5"/>
      <c r="B369" s="5"/>
      <c r="C369" s="5"/>
      <c r="D369" s="5"/>
      <c r="E369" s="5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</sheetData>
  <sheetProtection algorithmName="SHA-512" hashValue="Kn6Dng1grf8ujZFDztBaaFlaurHSRyUO+LC8XCjTP2AoJV181UIiaLUxqUCDAtjjawBjzBFml4ChZ7rTYxoztw==" saltValue="iJ2MDV9MPXzvpsgvE0vgog==" spinCount="100000" sheet="1" scenarios="1"/>
  <mergeCells count="31">
    <mergeCell ref="A1:E1"/>
    <mergeCell ref="A3:E3"/>
    <mergeCell ref="A4:E4"/>
    <mergeCell ref="C70:E70"/>
    <mergeCell ref="C65:E65"/>
    <mergeCell ref="A8:B8"/>
    <mergeCell ref="A9:B9"/>
    <mergeCell ref="A11:B11"/>
    <mergeCell ref="A16:B16"/>
    <mergeCell ref="A17:B17"/>
    <mergeCell ref="A42:B42"/>
    <mergeCell ref="A49:B49"/>
    <mergeCell ref="A61:B61"/>
    <mergeCell ref="A64:B64"/>
    <mergeCell ref="A65:B65"/>
    <mergeCell ref="A2:E2"/>
    <mergeCell ref="A74:B74"/>
    <mergeCell ref="A72:B72"/>
    <mergeCell ref="A70:B70"/>
    <mergeCell ref="A69:B69"/>
    <mergeCell ref="A71:B71"/>
    <mergeCell ref="A66:B66"/>
    <mergeCell ref="A67:B67"/>
    <mergeCell ref="A68:B68"/>
    <mergeCell ref="A73:B73"/>
    <mergeCell ref="A41:B41"/>
    <mergeCell ref="C41:E41"/>
    <mergeCell ref="A5:B5"/>
    <mergeCell ref="A6:B6"/>
    <mergeCell ref="A7:B7"/>
    <mergeCell ref="D5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7"/>
  <sheetViews>
    <sheetView view="pageBreakPreview" zoomScaleNormal="120" zoomScaleSheetLayoutView="100" workbookViewId="0">
      <selection activeCell="A11" sqref="A11"/>
    </sheetView>
  </sheetViews>
  <sheetFormatPr defaultRowHeight="14.5" x14ac:dyDescent="0.35"/>
  <cols>
    <col min="1" max="1" width="47.7265625" customWidth="1"/>
    <col min="2" max="2" width="14.453125" customWidth="1"/>
    <col min="3" max="3" width="14.26953125" customWidth="1"/>
    <col min="4" max="4" width="13.7265625" customWidth="1"/>
  </cols>
  <sheetData>
    <row r="1" spans="1:21" ht="27.75" customHeight="1" x14ac:dyDescent="0.35">
      <c r="A1" s="120" t="s">
        <v>96</v>
      </c>
      <c r="B1" s="121"/>
      <c r="C1" s="121"/>
      <c r="D1" s="122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9" x14ac:dyDescent="0.35">
      <c r="A2" s="67"/>
      <c r="B2" s="68" t="s">
        <v>4</v>
      </c>
      <c r="C2" s="68" t="s">
        <v>5</v>
      </c>
      <c r="D2" s="69" t="s">
        <v>97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35">
      <c r="A3" s="67"/>
      <c r="B3" s="70" t="s">
        <v>7</v>
      </c>
      <c r="C3" s="70" t="s">
        <v>7</v>
      </c>
      <c r="D3" s="69" t="s">
        <v>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9" x14ac:dyDescent="0.35">
      <c r="A4" s="71" t="s">
        <v>98</v>
      </c>
      <c r="B4" s="9"/>
      <c r="C4" s="56"/>
      <c r="D4" s="53">
        <f>B4</f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35">
      <c r="A5" s="72" t="s">
        <v>99</v>
      </c>
      <c r="B5" s="59">
        <f>SUM(B6:B7)</f>
        <v>0</v>
      </c>
      <c r="C5" s="59">
        <f>SUM(C6:C7)</f>
        <v>0</v>
      </c>
      <c r="D5" s="75">
        <f>B5+C5</f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35">
      <c r="A6" s="73" t="s">
        <v>106</v>
      </c>
      <c r="B6" s="7"/>
      <c r="C6" s="7"/>
      <c r="D6" s="75">
        <f t="shared" ref="D6" si="0">B6+C6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73" t="s">
        <v>105</v>
      </c>
      <c r="B7" s="7"/>
      <c r="C7" s="7"/>
      <c r="D7" s="75">
        <f>B7+C7</f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35">
      <c r="A8" s="72" t="s">
        <v>100</v>
      </c>
      <c r="B8" s="7"/>
      <c r="C8" s="7"/>
      <c r="D8" s="75">
        <f>B8+C8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35">
      <c r="A9" s="72" t="s">
        <v>101</v>
      </c>
      <c r="B9" s="59">
        <f>B4+B5+B8</f>
        <v>0</v>
      </c>
      <c r="C9" s="59">
        <f>C5+C8</f>
        <v>0</v>
      </c>
      <c r="D9" s="75">
        <f>B9+C9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35">
      <c r="A10" s="72" t="s">
        <v>102</v>
      </c>
      <c r="B10" s="76" t="e">
        <f>B4/B9</f>
        <v>#DIV/0!</v>
      </c>
      <c r="C10" s="123"/>
      <c r="D10" s="12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35">
      <c r="A11" s="72" t="s">
        <v>103</v>
      </c>
      <c r="B11" s="8"/>
      <c r="C11" s="123"/>
      <c r="D11" s="12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35.25" customHeight="1" thickBot="1" x14ac:dyDescent="0.4">
      <c r="A12" s="74" t="s">
        <v>104</v>
      </c>
      <c r="B12" s="77" t="e">
        <f>B11/B4</f>
        <v>#DIV/0!</v>
      </c>
      <c r="C12" s="125" t="e">
        <f>IF(B12&lt;=50%,"Suma avans mai mica de 50% din ajutorul public","Suma avans mai mare de 50% din ajutorul public")</f>
        <v>#DIV/0!</v>
      </c>
      <c r="D12" s="126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</sheetData>
  <sheetProtection algorithmName="SHA-512" hashValue="UXe1hHhINsxexsYqVSvPH2sgpAAw/J0QsEaEQoXR8ewjpOLUarIo/uccyTc/IiciTM8D8mnE7RgmjCiH6ml3fA==" saltValue="MpQ6I5qmRQpvbbb+FU0lyw==" spinCount="100000" sheet="1" scenarios="1"/>
  <mergeCells count="4">
    <mergeCell ref="A1:D1"/>
    <mergeCell ref="C10:D10"/>
    <mergeCell ref="C11:D11"/>
    <mergeCell ref="C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1"/>
  <sheetViews>
    <sheetView view="pageBreakPreview" topLeftCell="A38" zoomScaleNormal="120" zoomScaleSheetLayoutView="100" workbookViewId="0">
      <selection activeCell="G49" sqref="G49"/>
    </sheetView>
  </sheetViews>
  <sheetFormatPr defaultRowHeight="14.5" x14ac:dyDescent="0.35"/>
  <cols>
    <col min="1" max="1" width="4.453125" customWidth="1"/>
    <col min="2" max="2" width="58.7265625" customWidth="1"/>
    <col min="3" max="3" width="12" customWidth="1"/>
    <col min="4" max="4" width="13.1796875" customWidth="1"/>
  </cols>
  <sheetData>
    <row r="1" spans="1:4" ht="16" thickBot="1" x14ac:dyDescent="0.4">
      <c r="A1" s="148" t="s">
        <v>1</v>
      </c>
      <c r="B1" s="149"/>
      <c r="C1" s="149"/>
      <c r="D1" s="150"/>
    </row>
    <row r="2" spans="1:4" x14ac:dyDescent="0.35">
      <c r="A2" s="21"/>
      <c r="B2" s="165"/>
      <c r="C2" s="153" t="s">
        <v>108</v>
      </c>
      <c r="D2" s="154"/>
    </row>
    <row r="3" spans="1:4" ht="15" thickBot="1" x14ac:dyDescent="0.4">
      <c r="A3" s="21"/>
      <c r="B3" s="166"/>
      <c r="C3" s="155"/>
      <c r="D3" s="156"/>
    </row>
    <row r="4" spans="1:4" ht="16" thickBot="1" x14ac:dyDescent="0.4">
      <c r="A4" s="151" t="s">
        <v>110</v>
      </c>
      <c r="B4" s="152"/>
      <c r="C4" s="157"/>
      <c r="D4" s="158"/>
    </row>
    <row r="5" spans="1:4" ht="15" thickBot="1" x14ac:dyDescent="0.4">
      <c r="A5" s="21"/>
      <c r="B5" s="22"/>
      <c r="C5" s="22"/>
      <c r="D5" s="23"/>
    </row>
    <row r="6" spans="1:4" ht="25.5" customHeight="1" thickBot="1" x14ac:dyDescent="0.4">
      <c r="A6" s="162"/>
      <c r="B6" s="163"/>
      <c r="C6" s="163"/>
      <c r="D6" s="164"/>
    </row>
    <row r="7" spans="1:4" x14ac:dyDescent="0.35">
      <c r="A7" s="21"/>
      <c r="B7" s="22"/>
      <c r="C7" s="22"/>
      <c r="D7" s="23"/>
    </row>
    <row r="8" spans="1:4" ht="15.5" x14ac:dyDescent="0.35">
      <c r="A8" s="159" t="s">
        <v>109</v>
      </c>
      <c r="B8" s="104"/>
      <c r="C8" s="104"/>
      <c r="D8" s="160"/>
    </row>
    <row r="9" spans="1:4" ht="29" x14ac:dyDescent="0.35">
      <c r="A9" s="79" t="s">
        <v>114</v>
      </c>
      <c r="B9" s="68" t="s">
        <v>115</v>
      </c>
      <c r="C9" s="68" t="s">
        <v>116</v>
      </c>
      <c r="D9" s="78" t="s">
        <v>117</v>
      </c>
    </row>
    <row r="10" spans="1:4" x14ac:dyDescent="0.35">
      <c r="A10" s="127">
        <v>3.1</v>
      </c>
      <c r="B10" s="59" t="s">
        <v>111</v>
      </c>
      <c r="C10" s="25">
        <f>SUM(C11:C15)</f>
        <v>0</v>
      </c>
      <c r="D10" s="26">
        <f>SUM(D11:D15)</f>
        <v>0</v>
      </c>
    </row>
    <row r="11" spans="1:4" x14ac:dyDescent="0.35">
      <c r="A11" s="128"/>
      <c r="B11" s="161" t="s">
        <v>118</v>
      </c>
      <c r="C11" s="93"/>
      <c r="D11" s="94"/>
    </row>
    <row r="12" spans="1:4" x14ac:dyDescent="0.35">
      <c r="A12" s="128"/>
      <c r="B12" s="161"/>
      <c r="C12" s="93"/>
      <c r="D12" s="94"/>
    </row>
    <row r="13" spans="1:4" ht="18" customHeight="1" x14ac:dyDescent="0.35">
      <c r="A13" s="128"/>
      <c r="B13" s="161"/>
      <c r="C13" s="93"/>
      <c r="D13" s="94"/>
    </row>
    <row r="14" spans="1:4" x14ac:dyDescent="0.35">
      <c r="A14" s="128"/>
      <c r="B14" s="59" t="s">
        <v>112</v>
      </c>
      <c r="C14" s="93"/>
      <c r="D14" s="94"/>
    </row>
    <row r="15" spans="1:4" x14ac:dyDescent="0.35">
      <c r="A15" s="129"/>
      <c r="B15" s="60" t="s">
        <v>113</v>
      </c>
      <c r="C15" s="93"/>
      <c r="D15" s="94"/>
    </row>
    <row r="16" spans="1:4" x14ac:dyDescent="0.35">
      <c r="A16" s="141">
        <v>3.2</v>
      </c>
      <c r="B16" s="132" t="s">
        <v>26</v>
      </c>
      <c r="C16" s="144">
        <f>SUM(C18:C20,C23:C26)</f>
        <v>0</v>
      </c>
      <c r="D16" s="146">
        <f>SUM(D18:D26)</f>
        <v>0</v>
      </c>
    </row>
    <row r="17" spans="1:4" x14ac:dyDescent="0.35">
      <c r="A17" s="142"/>
      <c r="B17" s="132"/>
      <c r="C17" s="145"/>
      <c r="D17" s="147"/>
    </row>
    <row r="18" spans="1:4" x14ac:dyDescent="0.35">
      <c r="A18" s="142"/>
      <c r="B18" s="59" t="s">
        <v>119</v>
      </c>
      <c r="C18" s="93"/>
      <c r="D18" s="94"/>
    </row>
    <row r="19" spans="1:4" ht="29" x14ac:dyDescent="0.35">
      <c r="A19" s="142"/>
      <c r="B19" s="60" t="s">
        <v>120</v>
      </c>
      <c r="C19" s="93"/>
      <c r="D19" s="94"/>
    </row>
    <row r="20" spans="1:4" ht="61.5" customHeight="1" x14ac:dyDescent="0.35">
      <c r="A20" s="142"/>
      <c r="B20" s="60" t="s">
        <v>126</v>
      </c>
      <c r="C20" s="93"/>
      <c r="D20" s="94"/>
    </row>
    <row r="21" spans="1:4" x14ac:dyDescent="0.35">
      <c r="A21" s="142"/>
      <c r="B21" s="59" t="s">
        <v>121</v>
      </c>
      <c r="C21" s="138"/>
      <c r="D21" s="27"/>
    </row>
    <row r="22" spans="1:4" ht="29" x14ac:dyDescent="0.35">
      <c r="A22" s="142"/>
      <c r="B22" s="60" t="s">
        <v>127</v>
      </c>
      <c r="C22" s="139"/>
      <c r="D22" s="27"/>
    </row>
    <row r="23" spans="1:4" s="20" customFormat="1" ht="29" x14ac:dyDescent="0.35">
      <c r="A23" s="142"/>
      <c r="B23" s="60" t="s">
        <v>122</v>
      </c>
      <c r="C23" s="93"/>
      <c r="D23" s="94"/>
    </row>
    <row r="24" spans="1:4" x14ac:dyDescent="0.35">
      <c r="A24" s="142"/>
      <c r="B24" s="59" t="s">
        <v>123</v>
      </c>
      <c r="C24" s="93"/>
      <c r="D24" s="94"/>
    </row>
    <row r="25" spans="1:4" x14ac:dyDescent="0.35">
      <c r="A25" s="142"/>
      <c r="B25" s="59" t="s">
        <v>124</v>
      </c>
      <c r="C25" s="93"/>
      <c r="D25" s="94"/>
    </row>
    <row r="26" spans="1:4" x14ac:dyDescent="0.35">
      <c r="A26" s="143"/>
      <c r="B26" s="59" t="s">
        <v>125</v>
      </c>
      <c r="C26" s="93"/>
      <c r="D26" s="94"/>
    </row>
    <row r="27" spans="1:4" ht="41.25" customHeight="1" x14ac:dyDescent="0.35">
      <c r="A27" s="80">
        <v>3.3</v>
      </c>
      <c r="B27" s="60" t="s">
        <v>128</v>
      </c>
      <c r="C27" s="93"/>
      <c r="D27" s="94"/>
    </row>
    <row r="28" spans="1:4" ht="29" x14ac:dyDescent="0.35">
      <c r="A28" s="80">
        <v>3.4</v>
      </c>
      <c r="B28" s="60" t="s">
        <v>133</v>
      </c>
      <c r="C28" s="93"/>
      <c r="D28" s="94"/>
    </row>
    <row r="29" spans="1:4" x14ac:dyDescent="0.35">
      <c r="A29" s="127">
        <v>3.5</v>
      </c>
      <c r="B29" s="59" t="s">
        <v>134</v>
      </c>
      <c r="C29" s="25">
        <f>SUM(C30:C35)</f>
        <v>0</v>
      </c>
      <c r="D29" s="26">
        <f>SUM(D30:D35)</f>
        <v>0</v>
      </c>
    </row>
    <row r="30" spans="1:4" x14ac:dyDescent="0.35">
      <c r="A30" s="128"/>
      <c r="B30" s="59" t="s">
        <v>129</v>
      </c>
      <c r="C30" s="93"/>
      <c r="D30" s="94"/>
    </row>
    <row r="31" spans="1:4" x14ac:dyDescent="0.35">
      <c r="A31" s="128"/>
      <c r="B31" s="59" t="s">
        <v>130</v>
      </c>
      <c r="C31" s="93"/>
      <c r="D31" s="94"/>
    </row>
    <row r="32" spans="1:4" ht="29" x14ac:dyDescent="0.35">
      <c r="A32" s="128"/>
      <c r="B32" s="60" t="s">
        <v>135</v>
      </c>
      <c r="C32" s="93"/>
      <c r="D32" s="94"/>
    </row>
    <row r="33" spans="1:4" ht="29" x14ac:dyDescent="0.35">
      <c r="A33" s="128"/>
      <c r="B33" s="60" t="s">
        <v>136</v>
      </c>
      <c r="C33" s="93"/>
      <c r="D33" s="94"/>
    </row>
    <row r="34" spans="1:4" ht="29" x14ac:dyDescent="0.35">
      <c r="A34" s="128"/>
      <c r="B34" s="60" t="s">
        <v>131</v>
      </c>
      <c r="C34" s="93"/>
      <c r="D34" s="94"/>
    </row>
    <row r="35" spans="1:4" x14ac:dyDescent="0.35">
      <c r="A35" s="129"/>
      <c r="B35" s="59" t="s">
        <v>132</v>
      </c>
      <c r="C35" s="93"/>
      <c r="D35" s="94"/>
    </row>
    <row r="36" spans="1:4" ht="29" x14ac:dyDescent="0.35">
      <c r="A36" s="127">
        <v>3.6</v>
      </c>
      <c r="B36" s="60" t="s">
        <v>137</v>
      </c>
      <c r="C36" s="56"/>
      <c r="D36" s="26">
        <f>SUM(D37:D40)</f>
        <v>0</v>
      </c>
    </row>
    <row r="37" spans="1:4" ht="29" x14ac:dyDescent="0.35">
      <c r="A37" s="128"/>
      <c r="B37" s="60" t="s">
        <v>143</v>
      </c>
      <c r="C37" s="138"/>
      <c r="D37" s="27"/>
    </row>
    <row r="38" spans="1:4" ht="29" x14ac:dyDescent="0.35">
      <c r="A38" s="128"/>
      <c r="B38" s="60" t="s">
        <v>144</v>
      </c>
      <c r="C38" s="140"/>
      <c r="D38" s="27"/>
    </row>
    <row r="39" spans="1:4" ht="43.5" x14ac:dyDescent="0.35">
      <c r="A39" s="128"/>
      <c r="B39" s="60" t="s">
        <v>145</v>
      </c>
      <c r="C39" s="140"/>
      <c r="D39" s="27"/>
    </row>
    <row r="40" spans="1:4" ht="29" x14ac:dyDescent="0.35">
      <c r="A40" s="129"/>
      <c r="B40" s="60" t="s">
        <v>138</v>
      </c>
      <c r="C40" s="139"/>
      <c r="D40" s="27"/>
    </row>
    <row r="41" spans="1:4" x14ac:dyDescent="0.35">
      <c r="A41" s="127">
        <v>3.7</v>
      </c>
      <c r="B41" s="59" t="s">
        <v>146</v>
      </c>
      <c r="C41" s="2">
        <f>C42</f>
        <v>0</v>
      </c>
      <c r="D41" s="24">
        <f>D42+D43</f>
        <v>0</v>
      </c>
    </row>
    <row r="42" spans="1:4" x14ac:dyDescent="0.35">
      <c r="A42" s="128"/>
      <c r="B42" s="59" t="s">
        <v>139</v>
      </c>
      <c r="C42" s="8"/>
      <c r="D42" s="27"/>
    </row>
    <row r="43" spans="1:4" x14ac:dyDescent="0.35">
      <c r="A43" s="129"/>
      <c r="B43" s="59" t="s">
        <v>140</v>
      </c>
      <c r="C43" s="56"/>
      <c r="D43" s="27"/>
    </row>
    <row r="44" spans="1:4" x14ac:dyDescent="0.35">
      <c r="A44" s="127">
        <v>3.8</v>
      </c>
      <c r="B44" s="59" t="s">
        <v>147</v>
      </c>
      <c r="C44" s="2">
        <f>SUM(C45:C48)</f>
        <v>0</v>
      </c>
      <c r="D44" s="24">
        <f>SUM(D45:D48)</f>
        <v>0</v>
      </c>
    </row>
    <row r="45" spans="1:4" x14ac:dyDescent="0.35">
      <c r="A45" s="128"/>
      <c r="B45" s="59" t="s">
        <v>141</v>
      </c>
      <c r="C45" s="8"/>
      <c r="D45" s="27"/>
    </row>
    <row r="46" spans="1:4" x14ac:dyDescent="0.35">
      <c r="A46" s="128"/>
      <c r="B46" s="59" t="s">
        <v>142</v>
      </c>
      <c r="C46" s="8"/>
      <c r="D46" s="27"/>
    </row>
    <row r="47" spans="1:4" ht="43.5" x14ac:dyDescent="0.35">
      <c r="A47" s="128"/>
      <c r="B47" s="60" t="s">
        <v>148</v>
      </c>
      <c r="C47" s="8"/>
      <c r="D47" s="27"/>
    </row>
    <row r="48" spans="1:4" ht="29" x14ac:dyDescent="0.35">
      <c r="A48" s="129"/>
      <c r="B48" s="60" t="s">
        <v>149</v>
      </c>
      <c r="C48" s="8"/>
      <c r="D48" s="27"/>
    </row>
    <row r="49" spans="1:4" x14ac:dyDescent="0.35">
      <c r="A49" s="133" t="s">
        <v>150</v>
      </c>
      <c r="B49" s="100"/>
      <c r="C49" s="2">
        <f>C10+C16+C27+C28+C29+C36+C41+C44</f>
        <v>0</v>
      </c>
      <c r="D49" s="24">
        <f>D10+D16+D27+D28+D29+D36+D41+D44</f>
        <v>0</v>
      </c>
    </row>
    <row r="50" spans="1:4" ht="15" thickBot="1" x14ac:dyDescent="0.4">
      <c r="A50" s="134" t="s">
        <v>151</v>
      </c>
      <c r="B50" s="135"/>
      <c r="C50" s="28"/>
      <c r="D50" s="29"/>
    </row>
    <row r="51" spans="1:4" ht="15" thickBot="1" x14ac:dyDescent="0.4">
      <c r="A51" s="136" t="s">
        <v>152</v>
      </c>
      <c r="B51" s="137"/>
      <c r="C51" s="130">
        <f>C49+D49+C50+D50</f>
        <v>0</v>
      </c>
      <c r="D51" s="131"/>
    </row>
  </sheetData>
  <sheetProtection password="C7CC" sheet="1" scenarios="1"/>
  <mergeCells count="22">
    <mergeCell ref="A1:D1"/>
    <mergeCell ref="A4:B4"/>
    <mergeCell ref="C2:D4"/>
    <mergeCell ref="A8:D8"/>
    <mergeCell ref="B11:B13"/>
    <mergeCell ref="A10:A15"/>
    <mergeCell ref="A6:D6"/>
    <mergeCell ref="B2:B3"/>
    <mergeCell ref="A44:A48"/>
    <mergeCell ref="C51:D51"/>
    <mergeCell ref="B16:B17"/>
    <mergeCell ref="A49:B49"/>
    <mergeCell ref="A50:B50"/>
    <mergeCell ref="A51:B51"/>
    <mergeCell ref="C21:C22"/>
    <mergeCell ref="C37:C40"/>
    <mergeCell ref="A16:A26"/>
    <mergeCell ref="A29:A35"/>
    <mergeCell ref="A36:A40"/>
    <mergeCell ref="A41:A43"/>
    <mergeCell ref="C16:C17"/>
    <mergeCell ref="D16:D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3"/>
  <sheetViews>
    <sheetView view="pageBreakPreview" zoomScaleNormal="100" zoomScaleSheetLayoutView="100" workbookViewId="0">
      <selection activeCell="E17" sqref="E17"/>
    </sheetView>
  </sheetViews>
  <sheetFormatPr defaultRowHeight="14.5" x14ac:dyDescent="0.35"/>
  <cols>
    <col min="1" max="1" width="5.26953125" customWidth="1"/>
    <col min="2" max="2" width="58.81640625" customWidth="1"/>
    <col min="3" max="3" width="12.26953125" customWidth="1"/>
    <col min="4" max="4" width="12.453125" customWidth="1"/>
  </cols>
  <sheetData>
    <row r="1" spans="1:27" ht="15.5" x14ac:dyDescent="0.35">
      <c r="A1" s="30"/>
      <c r="B1" s="179" t="s">
        <v>1</v>
      </c>
      <c r="C1" s="179"/>
      <c r="D1" s="180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x14ac:dyDescent="0.35">
      <c r="A2" s="31"/>
      <c r="B2" s="2"/>
      <c r="C2" s="181" t="s">
        <v>154</v>
      </c>
      <c r="D2" s="182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x14ac:dyDescent="0.35">
      <c r="A3" s="31"/>
      <c r="B3" s="13" t="s">
        <v>107</v>
      </c>
      <c r="C3" s="181"/>
      <c r="D3" s="182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x14ac:dyDescent="0.35">
      <c r="A4" s="31"/>
      <c r="B4" s="4"/>
      <c r="C4" s="181"/>
      <c r="D4" s="182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x14ac:dyDescent="0.35">
      <c r="A5" s="31"/>
      <c r="B5" s="57" t="s">
        <v>153</v>
      </c>
      <c r="C5" s="181"/>
      <c r="D5" s="182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15" thickBot="1" x14ac:dyDescent="0.4">
      <c r="A6" s="36"/>
      <c r="B6" s="37"/>
      <c r="C6" s="37"/>
      <c r="D6" s="38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 ht="29.25" customHeight="1" thickBot="1" x14ac:dyDescent="0.4">
      <c r="A7" s="183"/>
      <c r="B7" s="184"/>
      <c r="C7" s="184"/>
      <c r="D7" s="18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ht="15" thickBot="1" x14ac:dyDescent="0.4">
      <c r="A8" s="42"/>
      <c r="B8" s="43"/>
      <c r="C8" s="43"/>
      <c r="D8" s="4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ht="33" customHeight="1" x14ac:dyDescent="0.35">
      <c r="A9" s="173" t="s">
        <v>155</v>
      </c>
      <c r="B9" s="81" t="s">
        <v>156</v>
      </c>
      <c r="C9" s="188" t="s">
        <v>159</v>
      </c>
      <c r="D9" s="189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 ht="30.75" customHeight="1" x14ac:dyDescent="0.35">
      <c r="A10" s="174"/>
      <c r="B10" s="82" t="s">
        <v>157</v>
      </c>
      <c r="C10" s="175" t="s">
        <v>116</v>
      </c>
      <c r="D10" s="177" t="s">
        <v>117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 ht="18.5" x14ac:dyDescent="0.45">
      <c r="A11" s="174"/>
      <c r="B11" s="83"/>
      <c r="C11" s="175"/>
      <c r="D11" s="17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 ht="16" thickBot="1" x14ac:dyDescent="0.4">
      <c r="A12" s="186" t="s">
        <v>158</v>
      </c>
      <c r="B12" s="187"/>
      <c r="C12" s="176"/>
      <c r="D12" s="178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6.5" customHeight="1" x14ac:dyDescent="0.35">
      <c r="A13" s="142">
        <v>4.0999999999999996</v>
      </c>
      <c r="B13" s="84" t="s">
        <v>53</v>
      </c>
      <c r="C13" s="84"/>
      <c r="D13" s="8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36.75" customHeight="1" x14ac:dyDescent="0.35">
      <c r="A14" s="142"/>
      <c r="B14" s="60" t="s">
        <v>164</v>
      </c>
      <c r="C14" s="8"/>
      <c r="D14" s="2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x14ac:dyDescent="0.35">
      <c r="A15" s="142"/>
      <c r="B15" s="60" t="s">
        <v>160</v>
      </c>
      <c r="C15" s="8"/>
      <c r="D15" s="2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x14ac:dyDescent="0.35">
      <c r="A16" s="142"/>
      <c r="B16" s="59" t="s">
        <v>161</v>
      </c>
      <c r="C16" s="8"/>
      <c r="D16" s="2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x14ac:dyDescent="0.35">
      <c r="A17" s="142"/>
      <c r="B17" s="59" t="s">
        <v>162</v>
      </c>
      <c r="C17" s="8"/>
      <c r="D17" s="2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x14ac:dyDescent="0.35">
      <c r="A18" s="143"/>
      <c r="B18" s="65" t="s">
        <v>163</v>
      </c>
      <c r="C18" s="4">
        <f>SUM(C14:C17)</f>
        <v>0</v>
      </c>
      <c r="D18" s="32">
        <f>SUM(D14:D17)</f>
        <v>0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ht="15.5" x14ac:dyDescent="0.35">
      <c r="A19" s="170" t="s">
        <v>165</v>
      </c>
      <c r="B19" s="171"/>
      <c r="C19" s="171"/>
      <c r="D19" s="172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x14ac:dyDescent="0.35">
      <c r="A20" s="72">
        <v>4.2</v>
      </c>
      <c r="B20" s="59" t="s">
        <v>54</v>
      </c>
      <c r="C20" s="8"/>
      <c r="D20" s="2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x14ac:dyDescent="0.35">
      <c r="A21" s="72"/>
      <c r="B21" s="65" t="s">
        <v>166</v>
      </c>
      <c r="C21" s="4">
        <f>C20</f>
        <v>0</v>
      </c>
      <c r="D21" s="32">
        <f>D20</f>
        <v>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1:27" ht="15.5" x14ac:dyDescent="0.35">
      <c r="A22" s="170" t="s">
        <v>167</v>
      </c>
      <c r="B22" s="171"/>
      <c r="C22" s="171"/>
      <c r="D22" s="172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x14ac:dyDescent="0.35">
      <c r="A23" s="72">
        <v>4.3</v>
      </c>
      <c r="B23" s="60" t="s">
        <v>55</v>
      </c>
      <c r="C23" s="8"/>
      <c r="D23" s="2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29" x14ac:dyDescent="0.35">
      <c r="A24" s="86">
        <v>4.4000000000000004</v>
      </c>
      <c r="B24" s="60" t="s">
        <v>56</v>
      </c>
      <c r="C24" s="8"/>
      <c r="D24" s="2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x14ac:dyDescent="0.35">
      <c r="A25" s="72">
        <v>4.5</v>
      </c>
      <c r="B25" s="59" t="s">
        <v>57</v>
      </c>
      <c r="C25" s="8"/>
      <c r="D25" s="2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1:27" x14ac:dyDescent="0.35">
      <c r="A26" s="72">
        <v>4.5999999999999996</v>
      </c>
      <c r="B26" s="59" t="s">
        <v>58</v>
      </c>
      <c r="C26" s="8"/>
      <c r="D26" s="2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1:27" x14ac:dyDescent="0.35">
      <c r="A27" s="72"/>
      <c r="B27" s="61" t="s">
        <v>168</v>
      </c>
      <c r="C27" s="4">
        <f>SUM(C23:C26)</f>
        <v>0</v>
      </c>
      <c r="D27" s="32">
        <f>SUM(D23:D26)</f>
        <v>0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 x14ac:dyDescent="0.35">
      <c r="A28" s="133" t="s">
        <v>169</v>
      </c>
      <c r="B28" s="100"/>
      <c r="C28" s="4">
        <f>C18+C21+C27</f>
        <v>0</v>
      </c>
      <c r="D28" s="32">
        <f>D18+D21+D27</f>
        <v>0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1:27" x14ac:dyDescent="0.35">
      <c r="A29" s="133" t="s">
        <v>170</v>
      </c>
      <c r="B29" s="100"/>
      <c r="C29" s="33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1:27" ht="15" thickBot="1" x14ac:dyDescent="0.4">
      <c r="A30" s="134" t="s">
        <v>171</v>
      </c>
      <c r="B30" s="135"/>
      <c r="C30" s="168">
        <f>C28+D28+C29+D29</f>
        <v>0</v>
      </c>
      <c r="D30" s="169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 x14ac:dyDescent="0.35"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 x14ac:dyDescent="0.35">
      <c r="A32" s="167" t="s">
        <v>172</v>
      </c>
      <c r="B32" s="167"/>
      <c r="C32" s="167"/>
      <c r="D32" s="16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x14ac:dyDescent="0.3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x14ac:dyDescent="0.3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x14ac:dyDescent="0.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x14ac:dyDescent="0.3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x14ac:dyDescent="0.3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1:27" x14ac:dyDescent="0.3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x14ac:dyDescent="0.3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1:27" x14ac:dyDescent="0.3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x14ac:dyDescent="0.3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27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x14ac:dyDescent="0.3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x14ac:dyDescent="0.3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27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7" x14ac:dyDescent="0.3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7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1:27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1:27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x14ac:dyDescent="0.3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7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1:27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1:27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1:27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1:27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27" x14ac:dyDescent="0.3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x14ac:dyDescent="0.3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1:27" x14ac:dyDescent="0.3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1:27" x14ac:dyDescent="0.3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1:27" x14ac:dyDescent="0.3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1:27" x14ac:dyDescent="0.3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1:27" x14ac:dyDescent="0.3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1:27" x14ac:dyDescent="0.3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1:27" x14ac:dyDescent="0.3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1:27" x14ac:dyDescent="0.3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</sheetData>
  <sheetProtection algorithmName="SHA-512" hashValue="VlUMAVTnqWvf/u3zVZMhTGYbaOQrb2BEJ4q/FlFnrfIB12Nn66VdArXtDMvArw2nnmgW7twdNyu+6qFDQsChMg==" saltValue="c/f4uhbgbPwf9egU8TaNAA==" spinCount="100000" sheet="1" scenarios="1"/>
  <mergeCells count="16">
    <mergeCell ref="A9:A11"/>
    <mergeCell ref="C10:C12"/>
    <mergeCell ref="D10:D12"/>
    <mergeCell ref="A22:D22"/>
    <mergeCell ref="B1:D1"/>
    <mergeCell ref="C2:D5"/>
    <mergeCell ref="A7:D7"/>
    <mergeCell ref="A12:B12"/>
    <mergeCell ref="C9:D9"/>
    <mergeCell ref="A32:D32"/>
    <mergeCell ref="A13:A18"/>
    <mergeCell ref="C30:D30"/>
    <mergeCell ref="A28:B28"/>
    <mergeCell ref="A29:B29"/>
    <mergeCell ref="A30:B30"/>
    <mergeCell ref="A19:D1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"/>
  <sheetViews>
    <sheetView tabSelected="1" view="pageBreakPreview" zoomScaleNormal="100" zoomScaleSheetLayoutView="100" workbookViewId="0">
      <selection activeCell="B35" sqref="B35"/>
    </sheetView>
  </sheetViews>
  <sheetFormatPr defaultRowHeight="14.5" x14ac:dyDescent="0.35"/>
  <cols>
    <col min="1" max="1" width="6.1796875" customWidth="1"/>
    <col min="2" max="2" width="61.1796875" customWidth="1"/>
    <col min="3" max="3" width="11.1796875" customWidth="1"/>
    <col min="4" max="4" width="10.54296875" customWidth="1"/>
  </cols>
  <sheetData>
    <row r="1" spans="1:15" ht="16" thickBot="1" x14ac:dyDescent="0.4">
      <c r="A1" s="46"/>
      <c r="B1" s="209" t="s">
        <v>1</v>
      </c>
      <c r="C1" s="210"/>
      <c r="D1" s="21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35">
      <c r="A2" s="31"/>
      <c r="B2" s="40"/>
      <c r="C2" s="212" t="s">
        <v>173</v>
      </c>
      <c r="D2" s="21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5.5" x14ac:dyDescent="0.35">
      <c r="A3" s="31"/>
      <c r="B3" s="45" t="s">
        <v>107</v>
      </c>
      <c r="C3" s="181"/>
      <c r="D3" s="182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35">
      <c r="A4" s="31"/>
      <c r="B4" s="56"/>
      <c r="C4" s="181"/>
      <c r="D4" s="182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9" customHeight="1" thickBot="1" x14ac:dyDescent="0.4">
      <c r="A5" s="36"/>
      <c r="B5" s="37"/>
      <c r="C5" s="37"/>
      <c r="D5" s="38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.75" customHeight="1" thickBot="1" x14ac:dyDescent="0.4">
      <c r="A6" s="183"/>
      <c r="B6" s="184"/>
      <c r="C6" s="184"/>
      <c r="D6" s="18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7.5" customHeight="1" x14ac:dyDescent="0.35">
      <c r="A7" s="39"/>
      <c r="B7" s="40"/>
      <c r="C7" s="40"/>
      <c r="D7" s="4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ht="23.25" customHeight="1" x14ac:dyDescent="0.35">
      <c r="A8" s="202" t="s">
        <v>174</v>
      </c>
      <c r="B8" s="203"/>
      <c r="C8" s="203"/>
      <c r="D8" s="204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 ht="29" x14ac:dyDescent="0.35">
      <c r="A9" s="87" t="s">
        <v>114</v>
      </c>
      <c r="B9" s="70" t="s">
        <v>115</v>
      </c>
      <c r="C9" s="88" t="s">
        <v>116</v>
      </c>
      <c r="D9" s="89" t="s">
        <v>117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x14ac:dyDescent="0.35">
      <c r="A10" s="72">
        <v>1</v>
      </c>
      <c r="B10" s="59" t="s">
        <v>175</v>
      </c>
      <c r="C10" s="8"/>
      <c r="D10" s="27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x14ac:dyDescent="0.35">
      <c r="A11" s="72">
        <v>2</v>
      </c>
      <c r="B11" s="59" t="s">
        <v>176</v>
      </c>
      <c r="C11" s="8"/>
      <c r="D11" s="2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35">
      <c r="A12" s="72">
        <v>3</v>
      </c>
      <c r="B12" s="60" t="s">
        <v>177</v>
      </c>
      <c r="C12" s="8"/>
      <c r="D12" s="2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x14ac:dyDescent="0.35">
      <c r="A13" s="72">
        <v>4</v>
      </c>
      <c r="B13" s="59" t="s">
        <v>178</v>
      </c>
      <c r="C13" s="8"/>
      <c r="D13" s="27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x14ac:dyDescent="0.35">
      <c r="A14" s="72">
        <v>5</v>
      </c>
      <c r="B14" s="59" t="s">
        <v>179</v>
      </c>
      <c r="C14" s="8"/>
      <c r="D14" s="2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x14ac:dyDescent="0.35">
      <c r="A15" s="72">
        <v>6</v>
      </c>
      <c r="B15" s="59" t="s">
        <v>180</v>
      </c>
      <c r="C15" s="8"/>
      <c r="D15" s="27"/>
      <c r="E15" s="50"/>
      <c r="F15" s="50"/>
      <c r="G15" s="50"/>
      <c r="H15" s="51"/>
      <c r="I15" s="50"/>
      <c r="J15" s="50"/>
      <c r="K15" s="50"/>
      <c r="L15" s="50"/>
      <c r="M15" s="50"/>
      <c r="N15" s="50"/>
      <c r="O15" s="50"/>
    </row>
    <row r="16" spans="1:15" x14ac:dyDescent="0.35">
      <c r="A16" s="72">
        <v>7</v>
      </c>
      <c r="B16" s="59" t="s">
        <v>181</v>
      </c>
      <c r="C16" s="8"/>
      <c r="D16" s="27"/>
      <c r="E16" s="50"/>
      <c r="F16" s="50"/>
      <c r="G16" s="50"/>
      <c r="H16" s="51"/>
      <c r="I16" s="50"/>
      <c r="J16" s="50"/>
      <c r="K16" s="50"/>
      <c r="L16" s="50"/>
      <c r="M16" s="50"/>
      <c r="N16" s="50"/>
      <c r="O16" s="50"/>
    </row>
    <row r="17" spans="1:15" x14ac:dyDescent="0.35">
      <c r="A17" s="72">
        <v>8</v>
      </c>
      <c r="B17" s="59" t="s">
        <v>182</v>
      </c>
      <c r="C17" s="8"/>
      <c r="D17" s="27"/>
      <c r="E17" s="50"/>
      <c r="F17" s="50"/>
      <c r="G17" s="50"/>
      <c r="H17" s="51"/>
      <c r="I17" s="50"/>
      <c r="J17" s="50"/>
      <c r="K17" s="50"/>
      <c r="L17" s="50"/>
      <c r="M17" s="50"/>
      <c r="N17" s="50"/>
      <c r="O17" s="50"/>
    </row>
    <row r="18" spans="1:15" x14ac:dyDescent="0.35">
      <c r="A18" s="72">
        <v>9</v>
      </c>
      <c r="B18" s="59" t="s">
        <v>183</v>
      </c>
      <c r="C18" s="15"/>
      <c r="D18" s="47"/>
      <c r="E18" s="50"/>
      <c r="F18" s="50"/>
      <c r="G18" s="50"/>
      <c r="H18" s="51"/>
      <c r="I18" s="50"/>
      <c r="J18" s="50"/>
      <c r="K18" s="50"/>
      <c r="L18" s="50"/>
      <c r="M18" s="50"/>
      <c r="N18" s="50"/>
      <c r="O18" s="50"/>
    </row>
    <row r="19" spans="1:15" x14ac:dyDescent="0.35">
      <c r="A19" s="133" t="s">
        <v>184</v>
      </c>
      <c r="B19" s="100"/>
      <c r="C19" s="4">
        <f>SUM(C10:C18)</f>
        <v>0</v>
      </c>
      <c r="D19" s="32">
        <f>SUM(D10:D18)</f>
        <v>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15" thickBot="1" x14ac:dyDescent="0.4">
      <c r="A20" s="207" t="s">
        <v>185</v>
      </c>
      <c r="B20" s="208"/>
      <c r="C20" s="48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5" ht="22.5" customHeight="1" thickBot="1" x14ac:dyDescent="0.4">
      <c r="A21" s="199" t="s">
        <v>186</v>
      </c>
      <c r="B21" s="200"/>
      <c r="C21" s="200">
        <f>C19+D19+C20+D20</f>
        <v>0</v>
      </c>
      <c r="D21" s="201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5" x14ac:dyDescent="0.35">
      <c r="A22" s="196"/>
      <c r="B22" s="197"/>
      <c r="C22" s="197"/>
      <c r="D22" s="198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ht="21" customHeight="1" x14ac:dyDescent="0.35">
      <c r="A23" s="202" t="s">
        <v>187</v>
      </c>
      <c r="B23" s="203"/>
      <c r="C23" s="203"/>
      <c r="D23" s="204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15" ht="29" x14ac:dyDescent="0.35">
      <c r="A24" s="87" t="s">
        <v>114</v>
      </c>
      <c r="B24" s="70" t="s">
        <v>115</v>
      </c>
      <c r="C24" s="88" t="s">
        <v>116</v>
      </c>
      <c r="D24" s="89" t="s">
        <v>117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35">
      <c r="A25" s="141">
        <v>5.0999999999999996</v>
      </c>
      <c r="B25" s="59" t="s">
        <v>66</v>
      </c>
      <c r="C25" s="2">
        <f>SUM(C26:C27)</f>
        <v>0</v>
      </c>
      <c r="D25" s="24">
        <f>SUM(D26:D27)</f>
        <v>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35">
      <c r="A26" s="142"/>
      <c r="B26" s="90" t="s">
        <v>193</v>
      </c>
      <c r="C26" s="8"/>
      <c r="D26" s="27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15" x14ac:dyDescent="0.35">
      <c r="A27" s="143"/>
      <c r="B27" s="59" t="s">
        <v>188</v>
      </c>
      <c r="C27" s="8"/>
      <c r="D27" s="27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x14ac:dyDescent="0.35">
      <c r="A28" s="141">
        <v>5.2</v>
      </c>
      <c r="B28" s="59" t="s">
        <v>69</v>
      </c>
      <c r="C28" s="2">
        <f>C30+C31+C33</f>
        <v>0</v>
      </c>
      <c r="D28" s="24">
        <f>SUM(D29:D33)</f>
        <v>0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x14ac:dyDescent="0.35">
      <c r="A29" s="142"/>
      <c r="B29" s="60" t="s">
        <v>192</v>
      </c>
      <c r="C29" s="56"/>
      <c r="D29" s="27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ht="29" x14ac:dyDescent="0.35">
      <c r="A30" s="142"/>
      <c r="B30" s="60" t="s">
        <v>194</v>
      </c>
      <c r="C30" s="8"/>
      <c r="D30" s="27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ht="29.25" customHeight="1" x14ac:dyDescent="0.35">
      <c r="A31" s="142"/>
      <c r="B31" s="60" t="s">
        <v>195</v>
      </c>
      <c r="C31" s="8"/>
      <c r="D31" s="27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x14ac:dyDescent="0.35">
      <c r="A32" s="142"/>
      <c r="B32" s="59" t="s">
        <v>189</v>
      </c>
      <c r="C32" s="56"/>
      <c r="D32" s="27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ht="29" x14ac:dyDescent="0.35">
      <c r="A33" s="143"/>
      <c r="B33" s="60" t="s">
        <v>196</v>
      </c>
      <c r="C33" s="8"/>
      <c r="D33" s="27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x14ac:dyDescent="0.35">
      <c r="A34" s="72">
        <v>5.3</v>
      </c>
      <c r="B34" s="59" t="s">
        <v>190</v>
      </c>
      <c r="C34" s="56"/>
      <c r="D34" s="27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x14ac:dyDescent="0.35">
      <c r="A35" s="72">
        <v>5.4</v>
      </c>
      <c r="B35" s="59" t="s">
        <v>191</v>
      </c>
      <c r="C35" s="8"/>
      <c r="D35" s="2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x14ac:dyDescent="0.35">
      <c r="A36" s="205" t="s">
        <v>197</v>
      </c>
      <c r="B36" s="206"/>
      <c r="C36" s="2">
        <f>C25+C28+C35</f>
        <v>0</v>
      </c>
      <c r="D36" s="2">
        <f>D25+D28+D34+D35</f>
        <v>0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 ht="15" thickBot="1" x14ac:dyDescent="0.4">
      <c r="A37" s="190" t="s">
        <v>198</v>
      </c>
      <c r="B37" s="191"/>
      <c r="C37" s="8"/>
      <c r="D37" s="8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ht="25.5" customHeight="1" thickBot="1" x14ac:dyDescent="0.4">
      <c r="A38" s="192" t="s">
        <v>199</v>
      </c>
      <c r="B38" s="193"/>
      <c r="C38" s="194">
        <f>C36+D36+D37+C37</f>
        <v>0</v>
      </c>
      <c r="D38" s="195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1:15" x14ac:dyDescent="0.3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x14ac:dyDescent="0.3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 x14ac:dyDescent="0.3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x14ac:dyDescent="0.3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5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15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</sheetData>
  <sheetProtection algorithmName="SHA-512" hashValue="gUN1gJh9cjGWLUgE0nCPd6Jsj7/JFPP77A0KrlP3M1wH2WFlH9FMGcJOz4aNKl/3nYAW8jan3HP4SIsQ9B9/6Q==" saltValue="C69G+qDtuGg9KD9YVcpYpA==" spinCount="100000" sheet="1" scenarios="1"/>
  <mergeCells count="16">
    <mergeCell ref="A20:B20"/>
    <mergeCell ref="B1:D1"/>
    <mergeCell ref="C2:D4"/>
    <mergeCell ref="A6:D6"/>
    <mergeCell ref="A8:D8"/>
    <mergeCell ref="A19:B19"/>
    <mergeCell ref="A37:B37"/>
    <mergeCell ref="A38:B38"/>
    <mergeCell ref="C38:D38"/>
    <mergeCell ref="A22:D22"/>
    <mergeCell ref="A21:B21"/>
    <mergeCell ref="C21:D21"/>
    <mergeCell ref="A23:D23"/>
    <mergeCell ref="A25:A27"/>
    <mergeCell ref="A28:A33"/>
    <mergeCell ref="A36:B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BIT</vt:lpstr>
      <vt:lpstr>PF</vt:lpstr>
      <vt:lpstr>Anexa A1</vt:lpstr>
      <vt:lpstr>Anexa A2</vt:lpstr>
      <vt:lpstr>Anexa A3</vt:lpstr>
      <vt:lpstr>'Anexa A2'!Print_Area</vt:lpstr>
      <vt:lpstr>'Anexa A3'!Print_Area</vt:lpstr>
      <vt:lpstr>BIT!Print_Area</vt:lpstr>
      <vt:lpstr>PF!Print_Area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Huni</dc:creator>
  <cp:lastModifiedBy>USER</cp:lastModifiedBy>
  <cp:lastPrinted>2017-06-20T09:22:11Z</cp:lastPrinted>
  <dcterms:created xsi:type="dcterms:W3CDTF">2017-06-12T19:28:38Z</dcterms:created>
  <dcterms:modified xsi:type="dcterms:W3CDTF">2020-07-21T07:05:45Z</dcterms:modified>
</cp:coreProperties>
</file>